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240" windowHeight="11325"/>
  </bookViews>
  <sheets>
    <sheet name="Introduccion" sheetId="11" r:id="rId1"/>
    <sheet name="Andalucia" sheetId="2" r:id="rId2"/>
    <sheet name="Aragon" sheetId="7" r:id="rId3"/>
    <sheet name="Asturias" sheetId="3" r:id="rId4"/>
    <sheet name="Canarias" sheetId="12" r:id="rId5"/>
    <sheet name="Cantabria" sheetId="4" r:id="rId6"/>
    <sheet name="Cataluña" sheetId="8" r:id="rId7"/>
    <sheet name="Galicia" sheetId="10" r:id="rId8"/>
    <sheet name="Madrid" sheetId="6" r:id="rId9"/>
    <sheet name="Navarra" sheetId="9" r:id="rId10"/>
    <sheet name="Pais Vasco" sheetId="5" r:id="rId11"/>
  </sheets>
  <calcPr calcId="145621"/>
</workbook>
</file>

<file path=xl/calcChain.xml><?xml version="1.0" encoding="utf-8"?>
<calcChain xmlns="http://schemas.openxmlformats.org/spreadsheetml/2006/main">
  <c r="I15" i="10" l="1"/>
  <c r="G15" i="10"/>
  <c r="H15" i="10"/>
  <c r="D15" i="10"/>
  <c r="E15" i="10"/>
  <c r="F15" i="10"/>
  <c r="C15" i="10"/>
  <c r="B15" i="10"/>
  <c r="C44" i="10"/>
  <c r="H29" i="9" l="1"/>
  <c r="C20" i="9"/>
  <c r="B20" i="9"/>
  <c r="B11" i="9" l="1"/>
  <c r="B37" i="9"/>
  <c r="C29" i="9"/>
  <c r="D28" i="9"/>
  <c r="D27" i="9"/>
  <c r="D26" i="9"/>
  <c r="D25" i="9"/>
  <c r="D42" i="9"/>
  <c r="B29" i="9"/>
  <c r="D16" i="9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D19" i="8"/>
  <c r="D20" i="8"/>
  <c r="D21" i="8"/>
  <c r="M29" i="8"/>
  <c r="N29" i="8"/>
  <c r="O29" i="8"/>
  <c r="P29" i="8"/>
  <c r="M30" i="8"/>
  <c r="N30" i="8"/>
  <c r="O30" i="8"/>
  <c r="P30" i="8"/>
  <c r="M31" i="8"/>
  <c r="N31" i="8"/>
  <c r="O31" i="8"/>
  <c r="P31" i="8"/>
  <c r="M32" i="8"/>
  <c r="N32" i="8"/>
  <c r="O32" i="8"/>
  <c r="P32" i="8"/>
  <c r="M33" i="8"/>
  <c r="N33" i="8"/>
  <c r="O33" i="8"/>
  <c r="P33" i="8"/>
  <c r="M34" i="8"/>
  <c r="N34" i="8"/>
  <c r="O34" i="8"/>
  <c r="P34" i="8"/>
  <c r="M35" i="8"/>
  <c r="N35" i="8"/>
  <c r="O35" i="8"/>
  <c r="P35" i="8"/>
  <c r="M36" i="8"/>
  <c r="N36" i="8"/>
  <c r="O36" i="8"/>
  <c r="P36" i="8"/>
  <c r="M37" i="8"/>
  <c r="N37" i="8"/>
  <c r="O37" i="8"/>
  <c r="P37" i="8"/>
  <c r="M38" i="8"/>
  <c r="N38" i="8"/>
  <c r="O38" i="8"/>
  <c r="P38" i="8"/>
  <c r="M39" i="8"/>
  <c r="N39" i="8"/>
  <c r="O39" i="8"/>
  <c r="P39" i="8"/>
  <c r="M40" i="8"/>
  <c r="N40" i="8"/>
  <c r="O40" i="8"/>
  <c r="P40" i="8"/>
  <c r="M41" i="8"/>
  <c r="N41" i="8"/>
  <c r="O41" i="8"/>
  <c r="P41" i="8"/>
  <c r="M42" i="8"/>
  <c r="N42" i="8"/>
  <c r="O42" i="8"/>
  <c r="P42" i="8"/>
  <c r="M43" i="8"/>
  <c r="N43" i="8"/>
  <c r="O43" i="8"/>
  <c r="P43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29" i="8"/>
  <c r="B73" i="8"/>
  <c r="D61" i="8"/>
  <c r="D60" i="8"/>
  <c r="D59" i="8"/>
  <c r="D58" i="8"/>
  <c r="D57" i="8"/>
  <c r="D56" i="8"/>
  <c r="D55" i="8"/>
  <c r="D54" i="8"/>
  <c r="D53" i="8"/>
  <c r="D52" i="8"/>
  <c r="D18" i="8"/>
  <c r="D17" i="8"/>
  <c r="D16" i="8"/>
  <c r="D15" i="8"/>
  <c r="D14" i="8"/>
  <c r="D13" i="8"/>
  <c r="D12" i="8"/>
  <c r="D11" i="8"/>
  <c r="D10" i="8"/>
  <c r="D9" i="8"/>
  <c r="D8" i="8"/>
  <c r="D7" i="8"/>
  <c r="D29" i="9" l="1"/>
  <c r="B47" i="7"/>
  <c r="B32" i="7"/>
  <c r="B18" i="7"/>
  <c r="B10" i="7"/>
  <c r="C40" i="7"/>
  <c r="B40" i="7"/>
  <c r="D39" i="7"/>
  <c r="D38" i="7"/>
  <c r="D37" i="7"/>
  <c r="C25" i="7"/>
  <c r="C18" i="7"/>
  <c r="D17" i="7"/>
  <c r="D16" i="7"/>
  <c r="D15" i="7"/>
  <c r="D31" i="6"/>
  <c r="B24" i="6"/>
  <c r="C17" i="6"/>
  <c r="B17" i="6"/>
  <c r="D16" i="6"/>
  <c r="D15" i="6"/>
  <c r="I10" i="6"/>
  <c r="C10" i="6"/>
  <c r="B10" i="6"/>
  <c r="D9" i="6"/>
  <c r="D8" i="6"/>
  <c r="C30" i="5"/>
  <c r="D30" i="5" s="1"/>
  <c r="B30" i="5"/>
  <c r="C17" i="5"/>
  <c r="B17" i="5"/>
  <c r="C10" i="5"/>
  <c r="B10" i="5"/>
  <c r="D29" i="5"/>
  <c r="D28" i="5"/>
  <c r="D27" i="5"/>
  <c r="D16" i="5"/>
  <c r="D15" i="5"/>
  <c r="D14" i="5"/>
  <c r="D9" i="5"/>
  <c r="D8" i="5"/>
  <c r="D7" i="5"/>
  <c r="D40" i="7" l="1"/>
  <c r="D18" i="7"/>
  <c r="D17" i="6"/>
  <c r="D10" i="6"/>
  <c r="D17" i="5"/>
  <c r="D10" i="5"/>
  <c r="D28" i="4" l="1"/>
  <c r="D17" i="4"/>
  <c r="D11" i="4"/>
  <c r="B46" i="3"/>
  <c r="E39" i="3"/>
  <c r="D38" i="3"/>
  <c r="D37" i="3"/>
  <c r="C39" i="3"/>
  <c r="B39" i="3"/>
  <c r="B9" i="3"/>
  <c r="B30" i="3"/>
  <c r="E23" i="3"/>
  <c r="C23" i="3"/>
  <c r="B23" i="3"/>
  <c r="D22" i="3"/>
  <c r="D21" i="3"/>
  <c r="E16" i="3"/>
  <c r="C16" i="3"/>
  <c r="D16" i="3" s="1"/>
  <c r="B16" i="3"/>
  <c r="D15" i="3"/>
  <c r="D14" i="3"/>
  <c r="D73" i="2"/>
  <c r="D72" i="2"/>
  <c r="D71" i="2"/>
  <c r="D70" i="2"/>
  <c r="D69" i="2"/>
  <c r="D68" i="2"/>
  <c r="D67" i="2"/>
  <c r="D66" i="2"/>
  <c r="D65" i="2"/>
  <c r="D64" i="2"/>
  <c r="D63" i="2"/>
  <c r="D53" i="2"/>
  <c r="D52" i="2"/>
  <c r="D51" i="2"/>
  <c r="D50" i="2"/>
  <c r="D49" i="2"/>
  <c r="D48" i="2"/>
  <c r="D47" i="2"/>
  <c r="D46" i="2"/>
  <c r="D45" i="2"/>
  <c r="D44" i="2"/>
  <c r="D43" i="2"/>
  <c r="D42" i="2"/>
  <c r="D28" i="2"/>
  <c r="D29" i="2"/>
  <c r="D30" i="2"/>
  <c r="D31" i="2"/>
  <c r="D32" i="2"/>
  <c r="D33" i="2"/>
  <c r="D34" i="2"/>
  <c r="D35" i="2"/>
  <c r="D36" i="2"/>
  <c r="D37" i="2"/>
  <c r="D38" i="2"/>
  <c r="D27" i="2"/>
  <c r="D39" i="3" l="1"/>
  <c r="D23" i="3"/>
</calcChain>
</file>

<file path=xl/sharedStrings.xml><?xml version="1.0" encoding="utf-8"?>
<sst xmlns="http://schemas.openxmlformats.org/spreadsheetml/2006/main" count="533" uniqueCount="160">
  <si>
    <t>Nº total prestaciones de asistencia letrada realizadas</t>
  </si>
  <si>
    <t>Importe destinado a atender los gastos de infraestructura y funcionamiento operativo de los servicios de de asitencia juridica gratuita</t>
  </si>
  <si>
    <t>Zaragoza</t>
  </si>
  <si>
    <t>Huesca</t>
  </si>
  <si>
    <t>Teruel</t>
  </si>
  <si>
    <t>ALMERIA</t>
  </si>
  <si>
    <t>ANTEQUERA</t>
  </si>
  <si>
    <t>CADIZ</t>
  </si>
  <si>
    <t>CORDOBA</t>
  </si>
  <si>
    <t>GRANADA</t>
  </si>
  <si>
    <t>HUELVA</t>
  </si>
  <si>
    <t>JAEN</t>
  </si>
  <si>
    <t>JEREZ</t>
  </si>
  <si>
    <t>LUCENA</t>
  </si>
  <si>
    <t>MALAGA</t>
  </si>
  <si>
    <t>SEVILLA</t>
  </si>
  <si>
    <t>TOTAL</t>
  </si>
  <si>
    <t>nº servicios</t>
  </si>
  <si>
    <t>Cantidad</t>
  </si>
  <si>
    <t>Resto prestaciones</t>
  </si>
  <si>
    <t>nº letrados</t>
  </si>
  <si>
    <t>importe por prestacion</t>
  </si>
  <si>
    <t>nº servicios guardia</t>
  </si>
  <si>
    <t>Abogados</t>
  </si>
  <si>
    <t>Procuradores</t>
  </si>
  <si>
    <t>nº procuradores</t>
  </si>
  <si>
    <t>OVIEDO</t>
  </si>
  <si>
    <t>GIJÓN</t>
  </si>
  <si>
    <t>Asturias</t>
  </si>
  <si>
    <t>Cantabria</t>
  </si>
  <si>
    <t>Alava</t>
  </si>
  <si>
    <t>Guipucoa</t>
  </si>
  <si>
    <t>Bizcaia</t>
  </si>
  <si>
    <t>Madrid</t>
  </si>
  <si>
    <t>Alcala de Henares</t>
  </si>
  <si>
    <t>C. Madrid</t>
  </si>
  <si>
    <t>BCN</t>
  </si>
  <si>
    <t>GIRONA</t>
  </si>
  <si>
    <t>LLEIDA</t>
  </si>
  <si>
    <t>MANRESA</t>
  </si>
  <si>
    <t>MATARÓ</t>
  </si>
  <si>
    <t>REUS</t>
  </si>
  <si>
    <t>TARRAGONA</t>
  </si>
  <si>
    <t>TERRASSA</t>
  </si>
  <si>
    <t>TORTOSA</t>
  </si>
  <si>
    <t>FIGUERES</t>
  </si>
  <si>
    <t xml:space="preserve">GRANOLLERS </t>
  </si>
  <si>
    <t>SABADELL</t>
  </si>
  <si>
    <t>SANT FELIU LL.</t>
  </si>
  <si>
    <t>VIC</t>
  </si>
  <si>
    <t>PENAL</t>
  </si>
  <si>
    <t>CIVIL Y MATRIMONIAL</t>
  </si>
  <si>
    <t>ADMINISTRATIVO</t>
  </si>
  <si>
    <t>SOCIAL</t>
  </si>
  <si>
    <t>Nº servicios</t>
  </si>
  <si>
    <t>Importe por prestación</t>
  </si>
  <si>
    <t>Importe servicios guardia</t>
  </si>
  <si>
    <t>importe por prestacion en guardia</t>
  </si>
  <si>
    <t>Importe asistencias fuera guardia</t>
  </si>
  <si>
    <t>Nº asistencias fuera guardia</t>
  </si>
  <si>
    <t>importe por prestacion fuera guardia</t>
  </si>
  <si>
    <t>Pamplona</t>
  </si>
  <si>
    <t>Tudela</t>
  </si>
  <si>
    <t>Estalla</t>
  </si>
  <si>
    <t>Tafalla</t>
  </si>
  <si>
    <t>Navarra</t>
  </si>
  <si>
    <t>Civil</t>
  </si>
  <si>
    <t>Contencioso</t>
  </si>
  <si>
    <t>Social</t>
  </si>
  <si>
    <t>Penal</t>
  </si>
  <si>
    <t>Total</t>
  </si>
  <si>
    <t>CORUÑA</t>
  </si>
  <si>
    <t>LUGO</t>
  </si>
  <si>
    <t>OURENSE</t>
  </si>
  <si>
    <t>PONTEVEDRA</t>
  </si>
  <si>
    <t>SANTIAGO</t>
  </si>
  <si>
    <t>VIGO</t>
  </si>
  <si>
    <t>A Coruña</t>
  </si>
  <si>
    <t>Lugo</t>
  </si>
  <si>
    <t>Ourense</t>
  </si>
  <si>
    <t>Pontevedra</t>
  </si>
  <si>
    <t>Santiago</t>
  </si>
  <si>
    <t>Ferrol</t>
  </si>
  <si>
    <t>Vigo</t>
  </si>
  <si>
    <t xml:space="preserve">Total </t>
  </si>
  <si>
    <t>Cantidad *</t>
  </si>
  <si>
    <t>Datos de 4º trimestre de 2015 a 3º de 2016</t>
  </si>
  <si>
    <t>Asistencia al detenido</t>
  </si>
  <si>
    <t>Jurisdicción penal</t>
  </si>
  <si>
    <t>Jurisdicción civil</t>
  </si>
  <si>
    <t>Jurisdicción contenciosa</t>
  </si>
  <si>
    <t>Jurisdicción social</t>
  </si>
  <si>
    <t>Jurisdicción militar</t>
  </si>
  <si>
    <t>Recursos de casación y amparo</t>
  </si>
  <si>
    <t>Actuaciones extraprocesales</t>
  </si>
  <si>
    <t>ANDALUCIA</t>
  </si>
  <si>
    <t>Importe</t>
  </si>
  <si>
    <t>ARAGON</t>
  </si>
  <si>
    <t>ASTURIAS</t>
  </si>
  <si>
    <t>NAVARRA</t>
  </si>
  <si>
    <t>MADRID</t>
  </si>
  <si>
    <t>PAIS VASCO</t>
  </si>
  <si>
    <t>CANTABRIA</t>
  </si>
  <si>
    <t>CATALUÑA</t>
  </si>
  <si>
    <t>GALICIA</t>
  </si>
  <si>
    <t>Justicia Gratuita</t>
  </si>
  <si>
    <t xml:space="preserve">Año: </t>
  </si>
  <si>
    <t>Justificaciones</t>
  </si>
  <si>
    <t>Andalucia</t>
  </si>
  <si>
    <t>Aragón</t>
  </si>
  <si>
    <t>País Vasco</t>
  </si>
  <si>
    <t>Cataluña</t>
  </si>
  <si>
    <t>Galicia</t>
  </si>
  <si>
    <t>Consejo General de la Abogacia</t>
  </si>
  <si>
    <t>1)</t>
  </si>
  <si>
    <t>Distribución por colegios</t>
  </si>
  <si>
    <t>Colegio Abogados Las Palmas</t>
  </si>
  <si>
    <t>Colegio Abogados Santa Cruz de Tenerife</t>
  </si>
  <si>
    <t>Colegio Abogados Lanzarote</t>
  </si>
  <si>
    <t>Colegio Abogados Santa Cruz de La Palma</t>
  </si>
  <si>
    <t>*Datos tomados de las certificaciones trimestrales</t>
  </si>
  <si>
    <t>2)</t>
  </si>
  <si>
    <t>Nº total servicios de guardia realizados</t>
  </si>
  <si>
    <t>3)</t>
  </si>
  <si>
    <t>Cantidad distribuida para indemnizar las prestaciones de asistencia letrada en el servicio de guardia</t>
  </si>
  <si>
    <t>4)</t>
  </si>
  <si>
    <t>Nº de profesionales que han intervenido en la prestación del servicio</t>
  </si>
  <si>
    <t>*Datos tomados de la Memoria sobre la organización y  el funcionamiento de los  servicios colegiales  de orientación jurídica, asistencia letrada y asistencia jurídica gratuita, durante el año 2016</t>
  </si>
  <si>
    <t>5)</t>
  </si>
  <si>
    <t>Nº total de prestaciones de asistencia jurídica gratuita, excluidas las de los servicios de guardia</t>
  </si>
  <si>
    <t>Distribución por jurisdicción</t>
  </si>
  <si>
    <t>Colegio de Abogados</t>
  </si>
  <si>
    <t>Contenc.-admin.</t>
  </si>
  <si>
    <t>Militar</t>
  </si>
  <si>
    <t>Recursos</t>
  </si>
  <si>
    <t>Normas generales</t>
  </si>
  <si>
    <t>Proc. Vía adm.</t>
  </si>
  <si>
    <t>Las Palmas</t>
  </si>
  <si>
    <t>Santa Cruz de Tenerife</t>
  </si>
  <si>
    <t>Lanzarote</t>
  </si>
  <si>
    <t>Santa Cruz de La Palma</t>
  </si>
  <si>
    <t>6)</t>
  </si>
  <si>
    <t>Cantidad distribuida para indemnizar las prestaciones de asistencia juridica gratuita, excluidas las de los servicios de guardia</t>
  </si>
  <si>
    <t>7)</t>
  </si>
  <si>
    <t>8)</t>
  </si>
  <si>
    <t>Importe destinado por la Consejería de Presidencia, Justicia e Igualdad del Gobierno de Canarias a atender los gastos de infraestructura y funcionamiento operativo de los servicios de de asitencia juridica gratuita</t>
  </si>
  <si>
    <t>*Datos tomados de las Órdenes de Concesión para Gastos de Funcionamiento e Infraestructura derivados del Funcionamiento de los Servicios de Asistencia Jurídica Gratuita correspondiente al año 2016</t>
  </si>
  <si>
    <t>Consejo General de los Colegios de Procuradores</t>
  </si>
  <si>
    <t>a)</t>
  </si>
  <si>
    <t>Nº total de prestaciones de asistencia juridica gratuita, excluidas las de los servicios de guardia</t>
  </si>
  <si>
    <t>Colegio Procuradores Las Palmas</t>
  </si>
  <si>
    <t>Colegio Procuradores Santa Cruz de Tenerife</t>
  </si>
  <si>
    <t>b)</t>
  </si>
  <si>
    <t>Cantidad distribuida para indemnizar las prestaciones de asistencia jurídica gratuita, excluidas las de los servicios de guardia</t>
  </si>
  <si>
    <t>c)</t>
  </si>
  <si>
    <t>d)</t>
  </si>
  <si>
    <t>Importe destinado por la Consejería de Presidencia, Justicia e Igualdad del  Gobierno de Canarias a atender los gastos de infraestructura y funcionamiento operativo de los servicios de de asistencia jurídica gratuita</t>
  </si>
  <si>
    <t>CANARIAS</t>
  </si>
  <si>
    <t>Canarias</t>
  </si>
  <si>
    <t>Informacion derivada de las declaraciones anuales de los Consejos Generales de la abogacia y de los procuradores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</si>
</sst>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C0A]General"/>
    <numFmt numFmtId="165" formatCode="[$-C0A]#,##0.00"/>
    <numFmt numFmtId="166" formatCode="#,##0.0"/>
    <numFmt numFmtId="167" formatCode="[$-C0A]#,##0.0"/>
    <numFmt numFmtId="168" formatCode="[$-C0A]#,##0"/>
  </numFmts>
  <fonts count="22"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sz val="11"/>
      <color rgb="FF000000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Verdana"/>
      <family val="2"/>
    </font>
    <font>
      <sz val="11"/>
      <color rgb="FF000000"/>
      <name val="Calibri1"/>
    </font>
    <font>
      <b/>
      <sz val="11"/>
      <color rgb="FF000000"/>
      <name val="Calibri1"/>
    </font>
    <font>
      <i/>
      <sz val="11"/>
      <color rgb="FF000000"/>
      <name val="Calibri1"/>
    </font>
    <font>
      <sz val="11"/>
      <color rgb="FF0000FF"/>
      <name val="Calibri1"/>
    </font>
    <font>
      <i/>
      <sz val="11"/>
      <color rgb="FF000000"/>
      <name val="Calibri"/>
      <family val="2"/>
    </font>
    <font>
      <sz val="11"/>
      <color rgb="FFFF0000"/>
      <name val="Calibri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Border="0" applyProtection="0"/>
    <xf numFmtId="0" fontId="13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164" fontId="3" fillId="0" borderId="0" xfId="1" applyFont="1" applyFill="1" applyAlignment="1">
      <alignment horizontal="center"/>
    </xf>
    <xf numFmtId="164" fontId="4" fillId="0" borderId="0" xfId="1" applyFont="1" applyFill="1" applyAlignment="1"/>
    <xf numFmtId="164" fontId="3" fillId="0" borderId="0" xfId="1" applyFont="1" applyFill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right" vertical="center"/>
    </xf>
    <xf numFmtId="16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7" fontId="6" fillId="0" borderId="0" xfId="1" applyNumberFormat="1" applyFont="1" applyFill="1" applyAlignment="1">
      <alignment horizontal="right"/>
    </xf>
    <xf numFmtId="167" fontId="5" fillId="0" borderId="0" xfId="0" applyNumberFormat="1" applyFont="1"/>
    <xf numFmtId="3" fontId="1" fillId="0" borderId="0" xfId="0" applyNumberFormat="1" applyFont="1" applyAlignment="1">
      <alignment horizontal="center"/>
    </xf>
    <xf numFmtId="168" fontId="6" fillId="0" borderId="1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Alignment="1"/>
    <xf numFmtId="168" fontId="7" fillId="0" borderId="0" xfId="1" applyNumberFormat="1" applyFont="1" applyFill="1" applyAlignment="1"/>
    <xf numFmtId="0" fontId="8" fillId="0" borderId="0" xfId="0" applyFont="1" applyAlignment="1">
      <alignment horizontal="center"/>
    </xf>
    <xf numFmtId="167" fontId="6" fillId="0" borderId="0" xfId="1" applyNumberFormat="1" applyFont="1" applyFill="1" applyBorder="1" applyAlignment="1">
      <alignment horizontal="right" vertical="center"/>
    </xf>
    <xf numFmtId="166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168" fontId="6" fillId="0" borderId="0" xfId="1" applyNumberFormat="1" applyFont="1" applyFill="1" applyBorder="1" applyAlignment="1">
      <alignment horizontal="right" vertical="center"/>
    </xf>
    <xf numFmtId="168" fontId="9" fillId="0" borderId="1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8" fontId="5" fillId="0" borderId="0" xfId="0" applyNumberFormat="1" applyFont="1"/>
    <xf numFmtId="3" fontId="6" fillId="0" borderId="1" xfId="1" applyNumberFormat="1" applyFont="1" applyFill="1" applyBorder="1" applyAlignment="1">
      <alignment horizontal="right" vertical="center"/>
    </xf>
    <xf numFmtId="168" fontId="6" fillId="2" borderId="1" xfId="1" applyNumberFormat="1" applyFont="1" applyFill="1" applyBorder="1" applyAlignment="1">
      <alignment horizontal="right" vertical="center"/>
    </xf>
    <xf numFmtId="0" fontId="0" fillId="0" borderId="0" xfId="0" applyFont="1"/>
    <xf numFmtId="0" fontId="11" fillId="0" borderId="0" xfId="0" applyFont="1"/>
    <xf numFmtId="0" fontId="12" fillId="0" borderId="0" xfId="0" applyFont="1"/>
    <xf numFmtId="0" fontId="13" fillId="0" borderId="0" xfId="2"/>
    <xf numFmtId="0" fontId="14" fillId="0" borderId="0" xfId="2" applyFont="1"/>
    <xf numFmtId="0" fontId="15" fillId="0" borderId="0" xfId="0" applyFont="1"/>
    <xf numFmtId="3" fontId="15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/>
    <xf numFmtId="0" fontId="17" fillId="0" borderId="0" xfId="0" applyFont="1" applyBorder="1" applyAlignment="1">
      <alignment horizontal="left" vertical="center"/>
    </xf>
    <xf numFmtId="4" fontId="15" fillId="0" borderId="5" xfId="0" applyNumberFormat="1" applyFont="1" applyBorder="1"/>
    <xf numFmtId="4" fontId="15" fillId="0" borderId="5" xfId="0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3" fontId="15" fillId="0" borderId="5" xfId="0" applyNumberFormat="1" applyFont="1" applyBorder="1"/>
    <xf numFmtId="0" fontId="18" fillId="0" borderId="0" xfId="0" applyFont="1"/>
    <xf numFmtId="4" fontId="18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Fill="1"/>
    <xf numFmtId="0" fontId="15" fillId="0" borderId="0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justify"/>
    </xf>
    <xf numFmtId="0" fontId="15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3" fontId="18" fillId="0" borderId="0" xfId="0" applyNumberFormat="1" applyFont="1" applyBorder="1" applyAlignment="1">
      <alignment horizontal="center"/>
    </xf>
    <xf numFmtId="164" fontId="3" fillId="0" borderId="5" xfId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5" xfId="0" applyFon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6" fillId="0" borderId="3" xfId="1" applyNumberFormat="1" applyFont="1" applyFill="1" applyBorder="1" applyAlignment="1">
      <alignment horizontal="center" vertical="center"/>
    </xf>
    <xf numFmtId="167" fontId="6" fillId="0" borderId="4" xfId="1" applyNumberFormat="1" applyFont="1" applyFill="1" applyBorder="1" applyAlignment="1">
      <alignment horizontal="center" vertical="center"/>
    </xf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6</xdr:row>
      <xdr:rowOff>171450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5336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629149" y="0"/>
          <a:ext cx="17430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829049" y="0"/>
          <a:ext cx="13525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D2" sqref="D2"/>
    </sheetView>
  </sheetViews>
  <sheetFormatPr baseColWidth="10" defaultRowHeight="15"/>
  <sheetData>
    <row r="1" spans="1:6">
      <c r="A1" s="30"/>
      <c r="B1" s="30"/>
      <c r="C1" s="30"/>
      <c r="D1" s="30"/>
      <c r="E1" s="30"/>
      <c r="F1" s="30"/>
    </row>
    <row r="2" spans="1:6">
      <c r="A2" s="30"/>
      <c r="B2" s="30"/>
      <c r="C2" s="30"/>
      <c r="D2" s="30"/>
      <c r="E2" s="30"/>
      <c r="F2" s="30"/>
    </row>
    <row r="3" spans="1:6">
      <c r="A3" s="30"/>
      <c r="B3" s="30"/>
      <c r="C3" s="30"/>
      <c r="D3" s="30"/>
      <c r="E3" s="30"/>
      <c r="F3" s="30"/>
    </row>
    <row r="4" spans="1:6">
      <c r="A4" s="30"/>
      <c r="B4" s="30"/>
      <c r="C4" s="30"/>
      <c r="D4" s="30"/>
      <c r="E4" s="30"/>
      <c r="F4" s="30"/>
    </row>
    <row r="5" spans="1:6">
      <c r="A5" s="30"/>
      <c r="B5" s="30"/>
      <c r="C5" s="30"/>
      <c r="D5" s="30"/>
      <c r="E5" s="30"/>
      <c r="F5" s="30"/>
    </row>
    <row r="6" spans="1:6">
      <c r="A6" s="30"/>
      <c r="B6" s="30"/>
      <c r="C6" s="30"/>
      <c r="D6" s="30"/>
      <c r="E6" s="30"/>
      <c r="F6" s="30"/>
    </row>
    <row r="7" spans="1:6">
      <c r="A7" s="30"/>
      <c r="B7" s="30"/>
      <c r="C7" s="30"/>
      <c r="D7" s="30"/>
      <c r="E7" s="30"/>
      <c r="F7" s="30"/>
    </row>
    <row r="8" spans="1:6">
      <c r="A8" s="30"/>
      <c r="B8" s="28"/>
      <c r="C8" s="28" t="s">
        <v>105</v>
      </c>
      <c r="D8" s="28"/>
      <c r="E8" s="30"/>
      <c r="F8" s="30"/>
    </row>
    <row r="9" spans="1:6">
      <c r="A9" s="30"/>
      <c r="B9" s="28"/>
      <c r="C9" s="28"/>
      <c r="D9" s="28"/>
      <c r="E9" s="30"/>
      <c r="F9" s="30"/>
    </row>
    <row r="10" spans="1:6">
      <c r="A10" s="30"/>
      <c r="B10" s="28"/>
      <c r="C10" s="28"/>
      <c r="D10" s="28"/>
      <c r="E10" s="30"/>
      <c r="F10" s="30"/>
    </row>
    <row r="11" spans="1:6">
      <c r="A11" s="30"/>
      <c r="B11" s="28" t="s">
        <v>106</v>
      </c>
      <c r="C11" s="28">
        <v>2016</v>
      </c>
      <c r="D11" s="28"/>
      <c r="E11" s="30"/>
      <c r="F11" s="30"/>
    </row>
    <row r="12" spans="1:6">
      <c r="A12" s="30"/>
      <c r="B12" s="30"/>
      <c r="C12" s="30"/>
      <c r="D12" s="30"/>
      <c r="E12" s="30"/>
      <c r="F12" s="30"/>
    </row>
    <row r="13" spans="1:6">
      <c r="E13" s="30"/>
      <c r="F13" s="30"/>
    </row>
    <row r="14" spans="1:6">
      <c r="A14" s="28" t="s">
        <v>107</v>
      </c>
      <c r="B14" s="31"/>
      <c r="D14" s="57" t="s">
        <v>159</v>
      </c>
      <c r="E14" s="30"/>
      <c r="F14" s="30"/>
    </row>
    <row r="15" spans="1:6">
      <c r="A15" s="28"/>
      <c r="B15" s="31" t="s">
        <v>108</v>
      </c>
      <c r="E15" s="30"/>
      <c r="F15" s="30"/>
    </row>
    <row r="16" spans="1:6">
      <c r="A16" s="28"/>
      <c r="B16" s="31" t="s">
        <v>109</v>
      </c>
      <c r="E16" s="30"/>
      <c r="F16" s="30"/>
    </row>
    <row r="17" spans="1:6">
      <c r="A17" s="28"/>
      <c r="B17" s="31" t="s">
        <v>28</v>
      </c>
      <c r="E17" s="30"/>
      <c r="F17" s="30"/>
    </row>
    <row r="18" spans="1:6">
      <c r="A18" s="28"/>
      <c r="B18" s="31" t="s">
        <v>158</v>
      </c>
      <c r="E18" s="30"/>
      <c r="F18" s="30"/>
    </row>
    <row r="19" spans="1:6">
      <c r="A19" s="28"/>
      <c r="B19" s="31" t="s">
        <v>29</v>
      </c>
      <c r="E19" s="30"/>
      <c r="F19" s="30"/>
    </row>
    <row r="20" spans="1:6">
      <c r="A20" s="28"/>
      <c r="B20" s="31" t="s">
        <v>111</v>
      </c>
      <c r="E20" s="30"/>
      <c r="F20" s="30"/>
    </row>
    <row r="21" spans="1:6">
      <c r="A21" s="28"/>
      <c r="B21" s="31" t="s">
        <v>112</v>
      </c>
      <c r="E21" s="30"/>
      <c r="F21" s="30"/>
    </row>
    <row r="22" spans="1:6">
      <c r="A22" s="28"/>
      <c r="B22" s="31" t="s">
        <v>33</v>
      </c>
      <c r="E22" s="30"/>
      <c r="F22" s="30"/>
    </row>
    <row r="23" spans="1:6">
      <c r="A23" s="28"/>
      <c r="B23" s="31" t="s">
        <v>65</v>
      </c>
      <c r="E23" s="30"/>
      <c r="F23" s="30"/>
    </row>
    <row r="24" spans="1:6">
      <c r="A24" s="28"/>
      <c r="B24" s="31" t="s">
        <v>110</v>
      </c>
      <c r="E24" s="30"/>
      <c r="F24" s="30"/>
    </row>
  </sheetData>
  <hyperlinks>
    <hyperlink ref="B15" location="Andalucia!A1" display="Andalucia"/>
    <hyperlink ref="B16" location="Aragon!A1" display="Aragón"/>
    <hyperlink ref="B17" location="Asturias!A1" display="Asturias"/>
    <hyperlink ref="B19" location="Cantabria!A1" display="Cantabria"/>
    <hyperlink ref="B23" location="Navarra!A1" display="Navarra"/>
    <hyperlink ref="B24" location="'Pais Vasco'!A1" display="País Vasco"/>
    <hyperlink ref="B20" location="Cataluña!A1" display="Cataluña"/>
    <hyperlink ref="B21" location="Galicia!A1" display="Galicia"/>
    <hyperlink ref="B22" location="Madrid!A1" display="Madrid"/>
    <hyperlink ref="B18" location="Canarias!A1" display="Canarias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D2" sqref="D2"/>
    </sheetView>
  </sheetViews>
  <sheetFormatPr baseColWidth="10" defaultRowHeight="14.25"/>
  <cols>
    <col min="1" max="1" width="17.7109375" style="5" bestFit="1" customWidth="1"/>
    <col min="2" max="2" width="15.5703125" style="5" customWidth="1"/>
    <col min="3" max="3" width="16.85546875" style="5" customWidth="1"/>
    <col min="4" max="4" width="12.7109375" style="5" customWidth="1"/>
    <col min="5" max="5" width="12.5703125" style="5" customWidth="1"/>
    <col min="6" max="6" width="11.42578125" style="5"/>
    <col min="7" max="7" width="12.7109375" style="5" bestFit="1" customWidth="1"/>
    <col min="8" max="8" width="11.42578125" style="5"/>
    <col min="9" max="9" width="24.28515625" style="5" customWidth="1"/>
    <col min="10" max="16384" width="11.42578125" style="5"/>
  </cols>
  <sheetData>
    <row r="1" spans="1:7" ht="18">
      <c r="A1" s="29" t="s">
        <v>99</v>
      </c>
      <c r="D1" s="27"/>
      <c r="E1" s="27"/>
      <c r="F1" s="27"/>
      <c r="G1" s="27"/>
    </row>
    <row r="4" spans="1:7" ht="18">
      <c r="A4" s="29" t="s">
        <v>23</v>
      </c>
    </row>
    <row r="5" spans="1:7" ht="18">
      <c r="A5" s="29"/>
    </row>
    <row r="6" spans="1:7" ht="80.25" customHeight="1">
      <c r="B6" s="6" t="s">
        <v>0</v>
      </c>
    </row>
    <row r="7" spans="1:7">
      <c r="A7" s="2" t="s">
        <v>61</v>
      </c>
      <c r="B7" s="14">
        <v>547</v>
      </c>
    </row>
    <row r="8" spans="1:7">
      <c r="A8" s="2" t="s">
        <v>62</v>
      </c>
      <c r="B8" s="14">
        <v>1161</v>
      </c>
    </row>
    <row r="9" spans="1:7">
      <c r="A9" s="2" t="s">
        <v>63</v>
      </c>
      <c r="B9" s="14">
        <v>694</v>
      </c>
    </row>
    <row r="10" spans="1:7">
      <c r="A10" s="2" t="s">
        <v>64</v>
      </c>
      <c r="B10" s="14">
        <v>416</v>
      </c>
    </row>
    <row r="11" spans="1:7">
      <c r="A11" s="2" t="s">
        <v>16</v>
      </c>
      <c r="B11" s="14">
        <f>SUM(B7:B10)</f>
        <v>2818</v>
      </c>
    </row>
    <row r="12" spans="1:7" ht="18">
      <c r="A12" s="29"/>
    </row>
    <row r="13" spans="1:7" ht="18">
      <c r="A13" s="29"/>
    </row>
    <row r="15" spans="1:7" ht="57.75" customHeight="1">
      <c r="B15" s="6" t="s">
        <v>22</v>
      </c>
      <c r="C15" s="6" t="s">
        <v>56</v>
      </c>
      <c r="D15" s="6" t="s">
        <v>57</v>
      </c>
      <c r="E15" s="6" t="s">
        <v>20</v>
      </c>
    </row>
    <row r="16" spans="1:7">
      <c r="A16" s="2" t="s">
        <v>61</v>
      </c>
      <c r="B16" s="14">
        <v>2091</v>
      </c>
      <c r="C16" s="10">
        <v>458196</v>
      </c>
      <c r="D16" s="8">
        <f>+C16/B16</f>
        <v>219.12769010043041</v>
      </c>
      <c r="E16" s="9"/>
    </row>
    <row r="17" spans="1:9">
      <c r="A17" s="2" t="s">
        <v>62</v>
      </c>
      <c r="B17" s="26"/>
      <c r="C17" s="10">
        <v>102168</v>
      </c>
      <c r="D17" s="8"/>
      <c r="E17" s="9"/>
    </row>
    <row r="18" spans="1:9">
      <c r="A18" s="2" t="s">
        <v>63</v>
      </c>
      <c r="B18" s="26"/>
      <c r="C18" s="10">
        <v>61072</v>
      </c>
      <c r="D18" s="8"/>
      <c r="E18" s="9"/>
    </row>
    <row r="19" spans="1:9">
      <c r="A19" s="2" t="s">
        <v>64</v>
      </c>
      <c r="B19" s="26"/>
      <c r="C19" s="25">
        <v>36608</v>
      </c>
      <c r="D19" s="8"/>
      <c r="E19" s="10"/>
    </row>
    <row r="20" spans="1:9">
      <c r="A20" s="2" t="s">
        <v>16</v>
      </c>
      <c r="B20" s="14">
        <f t="shared" ref="B20:C20" si="0">SUM(B16:B18)</f>
        <v>2091</v>
      </c>
      <c r="C20" s="14">
        <f t="shared" si="0"/>
        <v>621436</v>
      </c>
      <c r="D20" s="8"/>
      <c r="E20" s="10">
        <v>153</v>
      </c>
    </row>
    <row r="21" spans="1:9">
      <c r="B21" s="11"/>
      <c r="H21" s="2"/>
      <c r="I21" s="21"/>
    </row>
    <row r="22" spans="1:9">
      <c r="B22" s="11"/>
      <c r="H22" s="2"/>
      <c r="I22" s="21"/>
    </row>
    <row r="23" spans="1:9">
      <c r="A23" s="5" t="s">
        <v>19</v>
      </c>
      <c r="B23" s="11"/>
    </row>
    <row r="24" spans="1:9" ht="71.25">
      <c r="B24" s="6" t="s">
        <v>17</v>
      </c>
      <c r="C24" s="6" t="s">
        <v>58</v>
      </c>
      <c r="D24" s="6" t="s">
        <v>60</v>
      </c>
      <c r="E24" s="6" t="s">
        <v>20</v>
      </c>
      <c r="H24" s="6" t="s">
        <v>17</v>
      </c>
    </row>
    <row r="25" spans="1:9">
      <c r="A25" s="2" t="s">
        <v>61</v>
      </c>
      <c r="B25" s="14">
        <v>6164</v>
      </c>
      <c r="C25" s="8">
        <v>1196647.5</v>
      </c>
      <c r="D25" s="8">
        <f t="shared" ref="D25:D29" si="1">+C25/B25</f>
        <v>194.13489617131734</v>
      </c>
      <c r="E25" s="9"/>
      <c r="F25" s="12"/>
      <c r="G25" s="2" t="s">
        <v>66</v>
      </c>
      <c r="H25" s="14">
        <v>3648</v>
      </c>
    </row>
    <row r="26" spans="1:9">
      <c r="A26" s="2" t="s">
        <v>62</v>
      </c>
      <c r="B26" s="14">
        <v>1230</v>
      </c>
      <c r="C26" s="8">
        <v>204517.75</v>
      </c>
      <c r="D26" s="8">
        <f t="shared" si="1"/>
        <v>166.27459349593497</v>
      </c>
      <c r="E26" s="9"/>
      <c r="F26" s="12"/>
      <c r="G26" s="2" t="s">
        <v>67</v>
      </c>
      <c r="H26" s="14">
        <v>221</v>
      </c>
    </row>
    <row r="27" spans="1:9">
      <c r="A27" s="2" t="s">
        <v>63</v>
      </c>
      <c r="B27" s="14">
        <v>705</v>
      </c>
      <c r="C27" s="8">
        <v>148021.20000000001</v>
      </c>
      <c r="D27" s="8">
        <f t="shared" si="1"/>
        <v>209.95914893617024</v>
      </c>
      <c r="E27" s="9"/>
      <c r="F27" s="12"/>
      <c r="G27" s="2" t="s">
        <v>68</v>
      </c>
      <c r="H27" s="14">
        <v>4436</v>
      </c>
    </row>
    <row r="28" spans="1:9">
      <c r="A28" s="2" t="s">
        <v>64</v>
      </c>
      <c r="B28" s="14">
        <v>630</v>
      </c>
      <c r="C28" s="8">
        <v>119980.05</v>
      </c>
      <c r="D28" s="8">
        <f t="shared" si="1"/>
        <v>190.44452380952382</v>
      </c>
      <c r="E28" s="9"/>
      <c r="F28" s="12"/>
      <c r="G28" s="2" t="s">
        <v>69</v>
      </c>
      <c r="H28" s="14">
        <v>424</v>
      </c>
    </row>
    <row r="29" spans="1:9">
      <c r="A29" s="2" t="s">
        <v>16</v>
      </c>
      <c r="B29" s="26">
        <f t="shared" ref="B29:C29" si="2">SUM(B25:B27)</f>
        <v>8099</v>
      </c>
      <c r="C29" s="14">
        <f t="shared" si="2"/>
        <v>1549186.45</v>
      </c>
      <c r="D29" s="8">
        <f t="shared" si="1"/>
        <v>191.28120138288676</v>
      </c>
      <c r="E29" s="10"/>
      <c r="F29" s="12"/>
      <c r="G29" s="2" t="s">
        <v>70</v>
      </c>
      <c r="H29" s="26">
        <f>SUM(H25:H28)</f>
        <v>8729</v>
      </c>
    </row>
    <row r="32" spans="1:9">
      <c r="A32" s="3" t="s">
        <v>1</v>
      </c>
    </row>
    <row r="33" spans="1:7">
      <c r="A33" s="2" t="s">
        <v>61</v>
      </c>
      <c r="B33" s="14">
        <v>238469</v>
      </c>
    </row>
    <row r="34" spans="1:7">
      <c r="A34" s="2" t="s">
        <v>62</v>
      </c>
      <c r="B34" s="14">
        <v>51555</v>
      </c>
    </row>
    <row r="35" spans="1:7">
      <c r="A35" s="2" t="s">
        <v>63</v>
      </c>
      <c r="B35" s="14">
        <v>28933</v>
      </c>
    </row>
    <row r="36" spans="1:7">
      <c r="A36" s="2" t="s">
        <v>64</v>
      </c>
      <c r="B36" s="14">
        <v>21620</v>
      </c>
    </row>
    <row r="37" spans="1:7">
      <c r="A37" s="2" t="s">
        <v>16</v>
      </c>
      <c r="B37" s="14">
        <f>SUM(B33:B36)</f>
        <v>340577</v>
      </c>
    </row>
    <row r="38" spans="1:7">
      <c r="A38" s="3"/>
      <c r="G38" s="24"/>
    </row>
    <row r="40" spans="1:7" ht="18">
      <c r="A40" s="29" t="s">
        <v>24</v>
      </c>
    </row>
    <row r="41" spans="1:7" ht="42.75">
      <c r="B41" s="6" t="s">
        <v>17</v>
      </c>
      <c r="C41" s="6" t="s">
        <v>96</v>
      </c>
      <c r="D41" s="6" t="s">
        <v>21</v>
      </c>
      <c r="E41" s="6" t="s">
        <v>25</v>
      </c>
    </row>
    <row r="42" spans="1:7">
      <c r="A42" s="2" t="s">
        <v>65</v>
      </c>
      <c r="B42" s="14">
        <v>7721</v>
      </c>
      <c r="C42" s="8">
        <v>292453</v>
      </c>
      <c r="D42" s="8">
        <f>+C42/B42</f>
        <v>37.877606527651857</v>
      </c>
      <c r="E42" s="9"/>
    </row>
    <row r="45" spans="1:7">
      <c r="A45" s="3" t="s">
        <v>1</v>
      </c>
    </row>
    <row r="46" spans="1:7">
      <c r="A46" s="16">
        <v>45114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2" sqref="D2"/>
    </sheetView>
  </sheetViews>
  <sheetFormatPr baseColWidth="10" defaultRowHeight="14.25"/>
  <cols>
    <col min="1" max="1" width="17.7109375" style="5" bestFit="1" customWidth="1"/>
    <col min="2" max="2" width="12.7109375" style="5" bestFit="1" customWidth="1"/>
    <col min="3" max="3" width="16.85546875" style="5" customWidth="1"/>
    <col min="4" max="4" width="12.7109375" style="5" customWidth="1"/>
    <col min="5" max="5" width="15.140625" style="5" customWidth="1"/>
    <col min="6" max="8" width="11.42578125" style="5"/>
    <col min="9" max="9" width="24.28515625" style="5" customWidth="1"/>
    <col min="10" max="16384" width="11.42578125" style="5"/>
  </cols>
  <sheetData>
    <row r="1" spans="1:9" ht="18">
      <c r="A1" s="29" t="s">
        <v>101</v>
      </c>
      <c r="D1" s="27"/>
      <c r="E1" s="27"/>
      <c r="F1" s="27"/>
      <c r="G1" s="27"/>
    </row>
    <row r="4" spans="1:9" ht="18">
      <c r="A4" s="29" t="s">
        <v>23</v>
      </c>
    </row>
    <row r="6" spans="1:9" ht="57.75" customHeight="1">
      <c r="B6" s="6" t="s">
        <v>22</v>
      </c>
      <c r="C6" s="6" t="s">
        <v>56</v>
      </c>
      <c r="D6" s="6" t="s">
        <v>57</v>
      </c>
      <c r="E6" s="6" t="s">
        <v>20</v>
      </c>
      <c r="I6" s="6" t="s">
        <v>0</v>
      </c>
    </row>
    <row r="7" spans="1:9">
      <c r="A7" s="2" t="s">
        <v>30</v>
      </c>
      <c r="B7" s="14">
        <v>4724</v>
      </c>
      <c r="C7" s="8">
        <v>499867.48</v>
      </c>
      <c r="D7" s="8">
        <f>+C7/B7</f>
        <v>105.81445385266723</v>
      </c>
      <c r="E7" s="9"/>
      <c r="H7" s="2" t="s">
        <v>30</v>
      </c>
      <c r="I7" s="14">
        <v>4724</v>
      </c>
    </row>
    <row r="8" spans="1:9">
      <c r="A8" s="2" t="s">
        <v>31</v>
      </c>
      <c r="B8" s="14">
        <v>7818</v>
      </c>
      <c r="C8" s="8">
        <v>1249668.72</v>
      </c>
      <c r="D8" s="8">
        <f t="shared" ref="D8:D10" si="0">+C8/B8</f>
        <v>159.84506523407521</v>
      </c>
      <c r="E8" s="9"/>
      <c r="H8" s="2" t="s">
        <v>31</v>
      </c>
      <c r="I8" s="14">
        <v>7818</v>
      </c>
    </row>
    <row r="9" spans="1:9">
      <c r="A9" s="2" t="s">
        <v>32</v>
      </c>
      <c r="B9" s="14">
        <v>10113</v>
      </c>
      <c r="C9" s="8">
        <v>1666225</v>
      </c>
      <c r="D9" s="8">
        <f t="shared" si="0"/>
        <v>164.76070404429942</v>
      </c>
      <c r="E9" s="9"/>
      <c r="H9" s="2" t="s">
        <v>32</v>
      </c>
      <c r="I9" s="14">
        <v>10113</v>
      </c>
    </row>
    <row r="10" spans="1:9">
      <c r="A10" s="2" t="s">
        <v>16</v>
      </c>
      <c r="B10" s="14">
        <f>SUM(B7:B9)</f>
        <v>22655</v>
      </c>
      <c r="C10" s="7">
        <f>SUM(C7:C9)</f>
        <v>3415761.2</v>
      </c>
      <c r="D10" s="8">
        <f t="shared" si="0"/>
        <v>150.77295078349152</v>
      </c>
      <c r="E10" s="10">
        <v>2018</v>
      </c>
      <c r="H10" s="2" t="s">
        <v>16</v>
      </c>
      <c r="I10" s="14">
        <v>22655</v>
      </c>
    </row>
    <row r="11" spans="1:9">
      <c r="B11" s="11"/>
    </row>
    <row r="12" spans="1:9">
      <c r="A12" s="5" t="s">
        <v>19</v>
      </c>
      <c r="B12" s="11"/>
    </row>
    <row r="13" spans="1:9" ht="71.25">
      <c r="B13" s="6" t="s">
        <v>17</v>
      </c>
      <c r="C13" s="6" t="s">
        <v>58</v>
      </c>
      <c r="D13" s="6" t="s">
        <v>60</v>
      </c>
      <c r="E13" s="6" t="s">
        <v>20</v>
      </c>
    </row>
    <row r="14" spans="1:9">
      <c r="A14" s="2" t="s">
        <v>30</v>
      </c>
      <c r="B14" s="14">
        <v>4848</v>
      </c>
      <c r="C14" s="8">
        <v>1545931</v>
      </c>
      <c r="D14" s="8">
        <f>+C14/B14</f>
        <v>318.88015676567659</v>
      </c>
      <c r="E14" s="9"/>
      <c r="F14" s="12"/>
    </row>
    <row r="15" spans="1:9">
      <c r="A15" s="2" t="s">
        <v>31</v>
      </c>
      <c r="B15" s="14">
        <v>6288</v>
      </c>
      <c r="C15" s="8">
        <v>2016589</v>
      </c>
      <c r="D15" s="8">
        <f t="shared" ref="D15:D17" si="1">+C15/B15</f>
        <v>320.7043575063613</v>
      </c>
      <c r="E15" s="9"/>
      <c r="F15" s="12"/>
    </row>
    <row r="16" spans="1:9">
      <c r="A16" s="2" t="s">
        <v>32</v>
      </c>
      <c r="B16" s="14">
        <v>12690</v>
      </c>
      <c r="C16" s="8">
        <v>4001408</v>
      </c>
      <c r="D16" s="8">
        <f t="shared" si="1"/>
        <v>315.3197793538219</v>
      </c>
      <c r="E16" s="9"/>
      <c r="F16" s="12"/>
    </row>
    <row r="17" spans="1:6">
      <c r="A17" s="2" t="s">
        <v>16</v>
      </c>
      <c r="B17" s="14">
        <f t="shared" ref="B17:C17" si="2">SUM(B14:B16)</f>
        <v>23826</v>
      </c>
      <c r="C17" s="14">
        <f t="shared" si="2"/>
        <v>7563928</v>
      </c>
      <c r="D17" s="8">
        <f t="shared" si="1"/>
        <v>317.46529001930662</v>
      </c>
      <c r="E17" s="10">
        <v>21060</v>
      </c>
      <c r="F17" s="12"/>
    </row>
    <row r="20" spans="1:6">
      <c r="A20" s="3" t="s">
        <v>1</v>
      </c>
    </row>
    <row r="21" spans="1:6">
      <c r="A21" s="16">
        <v>1111204</v>
      </c>
    </row>
    <row r="25" spans="1:6" ht="18">
      <c r="A25" s="29" t="s">
        <v>24</v>
      </c>
    </row>
    <row r="26" spans="1:6" ht="42.75">
      <c r="B26" s="6" t="s">
        <v>17</v>
      </c>
      <c r="C26" s="6" t="s">
        <v>96</v>
      </c>
      <c r="D26" s="6" t="s">
        <v>21</v>
      </c>
      <c r="E26" s="6" t="s">
        <v>25</v>
      </c>
    </row>
    <row r="27" spans="1:6">
      <c r="A27" s="2" t="s">
        <v>30</v>
      </c>
      <c r="B27" s="14">
        <v>2800</v>
      </c>
      <c r="C27" s="8">
        <v>88107.04</v>
      </c>
      <c r="D27" s="8">
        <f>+C27/B27</f>
        <v>31.466799999999999</v>
      </c>
      <c r="E27" s="9"/>
    </row>
    <row r="28" spans="1:6">
      <c r="A28" s="2" t="s">
        <v>31</v>
      </c>
      <c r="B28" s="14">
        <v>3835</v>
      </c>
      <c r="C28" s="8">
        <v>107542.38</v>
      </c>
      <c r="D28" s="8">
        <f t="shared" ref="D28:D30" si="3">+C28/B28</f>
        <v>28.042341590612779</v>
      </c>
      <c r="E28" s="9"/>
    </row>
    <row r="29" spans="1:6">
      <c r="A29" s="2" t="s">
        <v>32</v>
      </c>
      <c r="B29" s="14">
        <v>7749</v>
      </c>
      <c r="C29" s="8">
        <v>244012.37</v>
      </c>
      <c r="D29" s="8">
        <f t="shared" si="3"/>
        <v>31.489530261969286</v>
      </c>
      <c r="E29" s="9"/>
    </row>
    <row r="30" spans="1:6">
      <c r="A30" s="4" t="s">
        <v>16</v>
      </c>
      <c r="B30" s="14">
        <f t="shared" ref="B30" si="4">SUM(B27:B29)</f>
        <v>14384</v>
      </c>
      <c r="C30" s="14">
        <f t="shared" ref="C30" si="5">SUM(C27:C29)</f>
        <v>439661.79</v>
      </c>
      <c r="D30" s="8">
        <f t="shared" si="3"/>
        <v>30.566031006674081</v>
      </c>
      <c r="E30" s="10">
        <v>219</v>
      </c>
    </row>
    <row r="33" spans="1:1">
      <c r="A33" s="3" t="s">
        <v>1</v>
      </c>
    </row>
    <row r="34" spans="1:1">
      <c r="A34" s="15">
        <v>142224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B10" sqref="B10"/>
    </sheetView>
  </sheetViews>
  <sheetFormatPr baseColWidth="10" defaultRowHeight="14.25"/>
  <cols>
    <col min="1" max="1" width="17.7109375" style="5" bestFit="1" customWidth="1"/>
    <col min="2" max="2" width="23.85546875" style="5" customWidth="1"/>
    <col min="3" max="3" width="16.85546875" style="5" customWidth="1"/>
    <col min="4" max="4" width="12.7109375" style="5" customWidth="1"/>
    <col min="5" max="5" width="15.5703125" style="5" customWidth="1"/>
    <col min="6" max="8" width="11.42578125" style="5"/>
    <col min="9" max="9" width="24.28515625" style="5" customWidth="1"/>
    <col min="10" max="16384" width="11.42578125" style="5"/>
  </cols>
  <sheetData>
    <row r="1" spans="1:7" ht="18">
      <c r="A1" s="29" t="s">
        <v>95</v>
      </c>
      <c r="D1" s="27"/>
      <c r="E1" s="27"/>
      <c r="F1" s="27"/>
      <c r="G1" s="27"/>
    </row>
    <row r="7" spans="1:7" ht="18">
      <c r="A7" s="29" t="s">
        <v>23</v>
      </c>
    </row>
    <row r="10" spans="1:7" ht="85.5">
      <c r="B10" s="6" t="s">
        <v>0</v>
      </c>
    </row>
    <row r="11" spans="1:7">
      <c r="A11" s="2" t="s">
        <v>5</v>
      </c>
      <c r="B11" s="14">
        <v>10990</v>
      </c>
    </row>
    <row r="12" spans="1:7">
      <c r="A12" s="2" t="s">
        <v>6</v>
      </c>
      <c r="B12" s="14">
        <v>1085</v>
      </c>
    </row>
    <row r="13" spans="1:7">
      <c r="A13" s="2" t="s">
        <v>7</v>
      </c>
      <c r="B13" s="14">
        <v>20511</v>
      </c>
    </row>
    <row r="14" spans="1:7">
      <c r="A14" s="2" t="s">
        <v>8</v>
      </c>
      <c r="B14" s="14">
        <v>8546</v>
      </c>
    </row>
    <row r="15" spans="1:7">
      <c r="A15" s="2" t="s">
        <v>9</v>
      </c>
      <c r="B15" s="14">
        <v>18231</v>
      </c>
    </row>
    <row r="16" spans="1:7">
      <c r="A16" s="2" t="s">
        <v>10</v>
      </c>
      <c r="B16" s="14">
        <v>7819</v>
      </c>
    </row>
    <row r="17" spans="1:5">
      <c r="A17" s="2" t="s">
        <v>11</v>
      </c>
      <c r="B17" s="14">
        <v>10026</v>
      </c>
    </row>
    <row r="18" spans="1:5">
      <c r="A18" s="2" t="s">
        <v>12</v>
      </c>
      <c r="B18" s="14">
        <v>2770</v>
      </c>
    </row>
    <row r="19" spans="1:5">
      <c r="A19" s="2" t="s">
        <v>13</v>
      </c>
      <c r="B19" s="14">
        <v>799</v>
      </c>
    </row>
    <row r="20" spans="1:5">
      <c r="A20" s="2" t="s">
        <v>14</v>
      </c>
      <c r="B20" s="14">
        <v>36850</v>
      </c>
    </row>
    <row r="21" spans="1:5">
      <c r="A21" s="2" t="s">
        <v>15</v>
      </c>
      <c r="B21" s="14">
        <v>29690</v>
      </c>
    </row>
    <row r="22" spans="1:5">
      <c r="A22" s="2" t="s">
        <v>16</v>
      </c>
      <c r="B22" s="14">
        <v>147317</v>
      </c>
    </row>
    <row r="26" spans="1:5" ht="57.75" customHeight="1">
      <c r="B26" s="6" t="s">
        <v>22</v>
      </c>
      <c r="C26" s="6" t="s">
        <v>56</v>
      </c>
      <c r="D26" s="6" t="s">
        <v>57</v>
      </c>
      <c r="E26" s="6" t="s">
        <v>20</v>
      </c>
    </row>
    <row r="27" spans="1:5">
      <c r="A27" s="2" t="s">
        <v>5</v>
      </c>
      <c r="B27" s="7">
        <v>4573.5</v>
      </c>
      <c r="C27" s="8">
        <v>574875</v>
      </c>
      <c r="D27" s="8">
        <f>+C27/B27</f>
        <v>125.69694981961298</v>
      </c>
      <c r="E27" s="9"/>
    </row>
    <row r="28" spans="1:5">
      <c r="A28" s="2" t="s">
        <v>6</v>
      </c>
      <c r="B28" s="7">
        <v>640.5</v>
      </c>
      <c r="C28" s="8">
        <v>80482.5</v>
      </c>
      <c r="D28" s="8">
        <f t="shared" ref="D28:D38" si="0">+C28/B28</f>
        <v>125.65573770491804</v>
      </c>
      <c r="E28" s="9"/>
    </row>
    <row r="29" spans="1:5">
      <c r="A29" s="2" t="s">
        <v>7</v>
      </c>
      <c r="B29" s="7">
        <v>7847.5</v>
      </c>
      <c r="C29" s="8">
        <v>988785</v>
      </c>
      <c r="D29" s="8">
        <f t="shared" si="0"/>
        <v>126</v>
      </c>
      <c r="E29" s="9"/>
    </row>
    <row r="30" spans="1:5">
      <c r="A30" s="2" t="s">
        <v>8</v>
      </c>
      <c r="B30" s="7">
        <v>4015</v>
      </c>
      <c r="C30" s="8">
        <v>505890</v>
      </c>
      <c r="D30" s="8">
        <f t="shared" si="0"/>
        <v>126</v>
      </c>
      <c r="E30" s="9"/>
    </row>
    <row r="31" spans="1:5">
      <c r="A31" s="2" t="s">
        <v>9</v>
      </c>
      <c r="B31" s="7">
        <v>7299</v>
      </c>
      <c r="C31" s="8">
        <v>919674</v>
      </c>
      <c r="D31" s="8">
        <f t="shared" si="0"/>
        <v>126</v>
      </c>
      <c r="E31" s="9"/>
    </row>
    <row r="32" spans="1:5">
      <c r="A32" s="2" t="s">
        <v>10</v>
      </c>
      <c r="B32" s="7">
        <v>3467.5</v>
      </c>
      <c r="C32" s="8">
        <v>436905</v>
      </c>
      <c r="D32" s="8">
        <f t="shared" si="0"/>
        <v>126</v>
      </c>
      <c r="E32" s="9"/>
    </row>
    <row r="33" spans="1:6">
      <c r="A33" s="2" t="s">
        <v>11</v>
      </c>
      <c r="B33" s="7">
        <v>4198</v>
      </c>
      <c r="C33" s="8">
        <v>528885</v>
      </c>
      <c r="D33" s="8">
        <f t="shared" si="0"/>
        <v>125.98499285373988</v>
      </c>
      <c r="E33" s="9"/>
    </row>
    <row r="34" spans="1:6">
      <c r="A34" s="2" t="s">
        <v>12</v>
      </c>
      <c r="B34" s="7">
        <v>1095</v>
      </c>
      <c r="C34" s="8">
        <v>137970</v>
      </c>
      <c r="D34" s="8">
        <f t="shared" si="0"/>
        <v>126</v>
      </c>
      <c r="E34" s="9"/>
    </row>
    <row r="35" spans="1:6">
      <c r="A35" s="2" t="s">
        <v>13</v>
      </c>
      <c r="B35" s="7">
        <v>457.5</v>
      </c>
      <c r="C35" s="8">
        <v>57487.5</v>
      </c>
      <c r="D35" s="8">
        <f t="shared" si="0"/>
        <v>125.65573770491804</v>
      </c>
      <c r="E35" s="9"/>
    </row>
    <row r="36" spans="1:6">
      <c r="A36" s="2" t="s">
        <v>14</v>
      </c>
      <c r="B36" s="7">
        <v>13505.25</v>
      </c>
      <c r="C36" s="8">
        <v>1701630</v>
      </c>
      <c r="D36" s="8">
        <f t="shared" si="0"/>
        <v>125.99766757372133</v>
      </c>
      <c r="E36" s="9"/>
    </row>
    <row r="37" spans="1:6">
      <c r="A37" s="2" t="s">
        <v>15</v>
      </c>
      <c r="B37" s="7">
        <v>12410</v>
      </c>
      <c r="C37" s="8">
        <v>1563660</v>
      </c>
      <c r="D37" s="8">
        <f t="shared" si="0"/>
        <v>126</v>
      </c>
      <c r="E37" s="9"/>
    </row>
    <row r="38" spans="1:6">
      <c r="A38" s="2" t="s">
        <v>16</v>
      </c>
      <c r="B38" s="7">
        <v>59508.75</v>
      </c>
      <c r="C38" s="8">
        <v>7496244</v>
      </c>
      <c r="D38" s="8">
        <f t="shared" si="0"/>
        <v>125.96876929863255</v>
      </c>
      <c r="E38" s="10">
        <v>8111</v>
      </c>
    </row>
    <row r="39" spans="1:6">
      <c r="B39" s="11"/>
    </row>
    <row r="40" spans="1:6">
      <c r="A40" s="5" t="s">
        <v>19</v>
      </c>
      <c r="B40" s="11"/>
    </row>
    <row r="41" spans="1:6" ht="71.25">
      <c r="B41" s="6" t="s">
        <v>17</v>
      </c>
      <c r="C41" s="6" t="s">
        <v>58</v>
      </c>
      <c r="D41" s="6" t="s">
        <v>60</v>
      </c>
      <c r="E41" s="6" t="s">
        <v>20</v>
      </c>
    </row>
    <row r="42" spans="1:6">
      <c r="A42" s="2" t="s">
        <v>5</v>
      </c>
      <c r="B42" s="7">
        <v>12402</v>
      </c>
      <c r="C42" s="8">
        <v>1700050.7</v>
      </c>
      <c r="D42" s="8">
        <f>+C42/B42</f>
        <v>137.07875342686663</v>
      </c>
      <c r="E42" s="9"/>
      <c r="F42" s="12"/>
    </row>
    <row r="43" spans="1:6">
      <c r="A43" s="2" t="s">
        <v>6</v>
      </c>
      <c r="B43" s="7">
        <v>1566</v>
      </c>
      <c r="C43" s="8">
        <v>181129.4</v>
      </c>
      <c r="D43" s="8">
        <f t="shared" ref="D43:D53" si="1">+C43/B43</f>
        <v>115.66372924648786</v>
      </c>
      <c r="E43" s="9"/>
      <c r="F43" s="12"/>
    </row>
    <row r="44" spans="1:6">
      <c r="A44" s="2" t="s">
        <v>7</v>
      </c>
      <c r="B44" s="7">
        <v>31523</v>
      </c>
      <c r="C44" s="8">
        <v>3216947.3</v>
      </c>
      <c r="D44" s="8">
        <f t="shared" si="1"/>
        <v>102.05079783015576</v>
      </c>
      <c r="E44" s="9"/>
      <c r="F44" s="12"/>
    </row>
    <row r="45" spans="1:6">
      <c r="A45" s="2" t="s">
        <v>8</v>
      </c>
      <c r="B45" s="7">
        <v>15627</v>
      </c>
      <c r="C45" s="8">
        <v>1967248.35</v>
      </c>
      <c r="D45" s="8">
        <f t="shared" si="1"/>
        <v>125.8877807640622</v>
      </c>
      <c r="E45" s="9"/>
      <c r="F45" s="12"/>
    </row>
    <row r="46" spans="1:6">
      <c r="A46" s="2" t="s">
        <v>9</v>
      </c>
      <c r="B46" s="7">
        <v>24618</v>
      </c>
      <c r="C46" s="8">
        <v>2871714.2</v>
      </c>
      <c r="D46" s="8">
        <f t="shared" si="1"/>
        <v>116.65099520675929</v>
      </c>
      <c r="E46" s="9"/>
      <c r="F46" s="12"/>
    </row>
    <row r="47" spans="1:6">
      <c r="A47" s="2" t="s">
        <v>10</v>
      </c>
      <c r="B47" s="7">
        <v>10290</v>
      </c>
      <c r="C47" s="8">
        <v>1325717</v>
      </c>
      <c r="D47" s="8">
        <f t="shared" si="1"/>
        <v>128.8354713313897</v>
      </c>
      <c r="E47" s="9"/>
      <c r="F47" s="12"/>
    </row>
    <row r="48" spans="1:6">
      <c r="A48" s="2" t="s">
        <v>11</v>
      </c>
      <c r="B48" s="7">
        <v>16444</v>
      </c>
      <c r="C48" s="8">
        <v>1823702.46</v>
      </c>
      <c r="D48" s="8">
        <f t="shared" si="1"/>
        <v>110.90382267088299</v>
      </c>
      <c r="E48" s="9"/>
      <c r="F48" s="12"/>
    </row>
    <row r="49" spans="1:6">
      <c r="A49" s="2" t="s">
        <v>12</v>
      </c>
      <c r="B49" s="7">
        <v>9979</v>
      </c>
      <c r="C49" s="8">
        <v>1266490.95</v>
      </c>
      <c r="D49" s="8">
        <f t="shared" si="1"/>
        <v>126.91561779737448</v>
      </c>
      <c r="E49" s="9"/>
      <c r="F49" s="12"/>
    </row>
    <row r="50" spans="1:6">
      <c r="A50" s="2" t="s">
        <v>13</v>
      </c>
      <c r="B50" s="7">
        <v>873</v>
      </c>
      <c r="C50" s="8">
        <v>117038.39999999999</v>
      </c>
      <c r="D50" s="8">
        <f t="shared" si="1"/>
        <v>134.06460481099657</v>
      </c>
      <c r="E50" s="9"/>
      <c r="F50" s="12"/>
    </row>
    <row r="51" spans="1:6">
      <c r="A51" s="2" t="s">
        <v>14</v>
      </c>
      <c r="B51" s="7">
        <v>73479</v>
      </c>
      <c r="C51" s="8">
        <v>6268000.5599999996</v>
      </c>
      <c r="D51" s="8">
        <f t="shared" si="1"/>
        <v>85.30329155268852</v>
      </c>
      <c r="E51" s="9"/>
      <c r="F51" s="12"/>
    </row>
    <row r="52" spans="1:6">
      <c r="A52" s="2" t="s">
        <v>15</v>
      </c>
      <c r="B52" s="7">
        <v>44399</v>
      </c>
      <c r="C52" s="8">
        <v>5028048.8499999996</v>
      </c>
      <c r="D52" s="8">
        <f t="shared" si="1"/>
        <v>113.24689407419085</v>
      </c>
      <c r="E52" s="9"/>
      <c r="F52" s="12"/>
    </row>
    <row r="53" spans="1:6">
      <c r="A53" s="2" t="s">
        <v>16</v>
      </c>
      <c r="B53" s="7">
        <v>241200</v>
      </c>
      <c r="C53" s="8">
        <v>25766088.170000002</v>
      </c>
      <c r="D53" s="8">
        <f t="shared" si="1"/>
        <v>106.82457781923715</v>
      </c>
      <c r="E53" s="10">
        <v>9203</v>
      </c>
      <c r="F53" s="12"/>
    </row>
    <row r="56" spans="1:6">
      <c r="A56" s="3" t="s">
        <v>1</v>
      </c>
    </row>
    <row r="57" spans="1:6">
      <c r="A57" s="15">
        <v>1690634.58</v>
      </c>
    </row>
    <row r="60" spans="1:6" ht="18">
      <c r="A60" s="29" t="s">
        <v>24</v>
      </c>
    </row>
    <row r="61" spans="1:6">
      <c r="A61" s="28"/>
    </row>
    <row r="62" spans="1:6" ht="42.75">
      <c r="B62" s="6" t="s">
        <v>17</v>
      </c>
      <c r="C62" s="6" t="s">
        <v>96</v>
      </c>
      <c r="D62" s="6" t="s">
        <v>21</v>
      </c>
      <c r="E62" s="6" t="s">
        <v>25</v>
      </c>
    </row>
    <row r="63" spans="1:6">
      <c r="A63" s="4" t="s">
        <v>5</v>
      </c>
      <c r="B63" s="7">
        <v>7171</v>
      </c>
      <c r="C63" s="8">
        <v>181363</v>
      </c>
      <c r="D63" s="8">
        <f>+C63/B63</f>
        <v>25.291172779249756</v>
      </c>
      <c r="E63" s="9"/>
    </row>
    <row r="64" spans="1:6">
      <c r="A64" s="4" t="s">
        <v>6</v>
      </c>
      <c r="B64" s="7">
        <v>665</v>
      </c>
      <c r="C64" s="8">
        <v>23128</v>
      </c>
      <c r="D64" s="8">
        <f t="shared" ref="D64:D73" si="2">+C64/B64</f>
        <v>34.778947368421051</v>
      </c>
      <c r="E64" s="9"/>
    </row>
    <row r="65" spans="1:5">
      <c r="A65" s="4" t="s">
        <v>7</v>
      </c>
      <c r="B65" s="7">
        <v>9225</v>
      </c>
      <c r="C65" s="8">
        <v>245695</v>
      </c>
      <c r="D65" s="8">
        <f t="shared" si="2"/>
        <v>26.633604336043362</v>
      </c>
      <c r="E65" s="9"/>
    </row>
    <row r="66" spans="1:5">
      <c r="A66" s="4" t="s">
        <v>8</v>
      </c>
      <c r="B66" s="7">
        <v>10697</v>
      </c>
      <c r="C66" s="8">
        <v>286329</v>
      </c>
      <c r="D66" s="8">
        <f t="shared" si="2"/>
        <v>26.767224455454802</v>
      </c>
      <c r="E66" s="9"/>
    </row>
    <row r="67" spans="1:5">
      <c r="A67" s="4" t="s">
        <v>9</v>
      </c>
      <c r="B67" s="7">
        <v>12639</v>
      </c>
      <c r="C67" s="8">
        <v>325647</v>
      </c>
      <c r="D67" s="8">
        <f t="shared" si="2"/>
        <v>25.765250415380965</v>
      </c>
      <c r="E67" s="9"/>
    </row>
    <row r="68" spans="1:5">
      <c r="A68" s="4" t="s">
        <v>10</v>
      </c>
      <c r="B68" s="7">
        <v>7731</v>
      </c>
      <c r="C68" s="8">
        <v>218781</v>
      </c>
      <c r="D68" s="8">
        <f t="shared" si="2"/>
        <v>28.299185098952272</v>
      </c>
      <c r="E68" s="9"/>
    </row>
    <row r="69" spans="1:5">
      <c r="A69" s="4" t="s">
        <v>11</v>
      </c>
      <c r="B69" s="7">
        <v>6327</v>
      </c>
      <c r="C69" s="8">
        <v>168894</v>
      </c>
      <c r="D69" s="8">
        <f t="shared" si="2"/>
        <v>26.694167852062588</v>
      </c>
      <c r="E69" s="9"/>
    </row>
    <row r="70" spans="1:5">
      <c r="A70" s="4" t="s">
        <v>12</v>
      </c>
      <c r="B70" s="7">
        <v>9937</v>
      </c>
      <c r="C70" s="8">
        <v>281428</v>
      </c>
      <c r="D70" s="8">
        <f t="shared" si="2"/>
        <v>28.321223709369026</v>
      </c>
      <c r="E70" s="9"/>
    </row>
    <row r="71" spans="1:5">
      <c r="A71" s="4" t="s">
        <v>14</v>
      </c>
      <c r="B71" s="7">
        <v>20475</v>
      </c>
      <c r="C71" s="8">
        <v>551464</v>
      </c>
      <c r="D71" s="8">
        <f t="shared" si="2"/>
        <v>26.933528693528693</v>
      </c>
      <c r="E71" s="9"/>
    </row>
    <row r="72" spans="1:5">
      <c r="A72" s="4" t="s">
        <v>15</v>
      </c>
      <c r="B72" s="7">
        <v>32006</v>
      </c>
      <c r="C72" s="8">
        <v>840758</v>
      </c>
      <c r="D72" s="8">
        <f t="shared" si="2"/>
        <v>26.268762107104919</v>
      </c>
      <c r="E72" s="9"/>
    </row>
    <row r="73" spans="1:5">
      <c r="A73" s="4" t="s">
        <v>16</v>
      </c>
      <c r="B73" s="7">
        <v>116873</v>
      </c>
      <c r="C73" s="8">
        <v>3123487</v>
      </c>
      <c r="D73" s="8">
        <f t="shared" si="2"/>
        <v>26.72547979430664</v>
      </c>
      <c r="E73" s="10">
        <v>1269</v>
      </c>
    </row>
    <row r="76" spans="1:5">
      <c r="A76" s="3" t="s">
        <v>1</v>
      </c>
    </row>
    <row r="77" spans="1:5">
      <c r="A77" s="15">
        <v>182728.99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D2" sqref="D2"/>
    </sheetView>
  </sheetViews>
  <sheetFormatPr baseColWidth="10" defaultRowHeight="14.25"/>
  <cols>
    <col min="1" max="1" width="17.7109375" style="5" bestFit="1" customWidth="1"/>
    <col min="2" max="2" width="14.5703125" style="5" customWidth="1"/>
    <col min="3" max="3" width="16.85546875" style="5" customWidth="1"/>
    <col min="4" max="4" width="12.7109375" style="5" customWidth="1"/>
    <col min="5" max="5" width="12.5703125" style="5" customWidth="1"/>
    <col min="6" max="8" width="11.42578125" style="5"/>
    <col min="9" max="9" width="24.28515625" style="5" customWidth="1"/>
    <col min="10" max="16384" width="11.42578125" style="5"/>
  </cols>
  <sheetData>
    <row r="1" spans="1:7" ht="18">
      <c r="A1" s="29" t="s">
        <v>97</v>
      </c>
      <c r="D1" s="27"/>
      <c r="E1" s="27"/>
      <c r="F1" s="27"/>
      <c r="G1" s="27"/>
    </row>
    <row r="4" spans="1:7" ht="18">
      <c r="A4" s="29" t="s">
        <v>23</v>
      </c>
    </row>
    <row r="6" spans="1:7" ht="85.5">
      <c r="B6" s="6" t="s">
        <v>0</v>
      </c>
    </row>
    <row r="7" spans="1:7">
      <c r="A7" s="2" t="s">
        <v>2</v>
      </c>
      <c r="B7" s="14">
        <v>9671</v>
      </c>
    </row>
    <row r="8" spans="1:7">
      <c r="A8" s="2" t="s">
        <v>3</v>
      </c>
      <c r="B8" s="14">
        <v>1556</v>
      </c>
    </row>
    <row r="9" spans="1:7">
      <c r="A9" s="2" t="s">
        <v>4</v>
      </c>
      <c r="B9" s="14">
        <v>976</v>
      </c>
    </row>
    <row r="10" spans="1:7">
      <c r="A10" s="2" t="s">
        <v>16</v>
      </c>
      <c r="B10" s="14">
        <f>SUM(B7:B9)</f>
        <v>12203</v>
      </c>
    </row>
    <row r="14" spans="1:7" ht="57.75" customHeight="1">
      <c r="B14" s="6" t="s">
        <v>22</v>
      </c>
      <c r="C14" s="6" t="s">
        <v>56</v>
      </c>
      <c r="D14" s="6" t="s">
        <v>57</v>
      </c>
      <c r="E14" s="6" t="s">
        <v>20</v>
      </c>
    </row>
    <row r="15" spans="1:7">
      <c r="A15" s="2" t="s">
        <v>2</v>
      </c>
      <c r="B15" s="14">
        <v>6854</v>
      </c>
      <c r="C15" s="8">
        <v>589965</v>
      </c>
      <c r="D15" s="8">
        <f>+C15/B15</f>
        <v>86.076014006419612</v>
      </c>
      <c r="E15" s="9"/>
    </row>
    <row r="16" spans="1:7">
      <c r="A16" s="2" t="s">
        <v>3</v>
      </c>
      <c r="B16" s="14">
        <v>4117</v>
      </c>
      <c r="C16" s="8">
        <v>451988</v>
      </c>
      <c r="D16" s="8">
        <f t="shared" ref="D16:D18" si="0">+C16/B16</f>
        <v>109.78576633470973</v>
      </c>
      <c r="E16" s="9"/>
    </row>
    <row r="17" spans="1:6">
      <c r="A17" s="2" t="s">
        <v>4</v>
      </c>
      <c r="B17" s="14">
        <v>2120</v>
      </c>
      <c r="C17" s="8">
        <v>230156</v>
      </c>
      <c r="D17" s="8">
        <f t="shared" si="0"/>
        <v>108.56415094339623</v>
      </c>
      <c r="E17" s="9"/>
    </row>
    <row r="18" spans="1:6">
      <c r="A18" s="2" t="s">
        <v>16</v>
      </c>
      <c r="B18" s="14">
        <f t="shared" ref="B18" si="1">SUM(B15:B17)</f>
        <v>13091</v>
      </c>
      <c r="C18" s="7">
        <f>SUM(C15:C17)</f>
        <v>1272109</v>
      </c>
      <c r="D18" s="8">
        <f t="shared" si="0"/>
        <v>97.174318233901147</v>
      </c>
      <c r="E18" s="10"/>
    </row>
    <row r="19" spans="1:6">
      <c r="B19" s="11"/>
    </row>
    <row r="20" spans="1:6">
      <c r="A20" s="5" t="s">
        <v>19</v>
      </c>
      <c r="B20" s="11"/>
    </row>
    <row r="21" spans="1:6" ht="71.25">
      <c r="B21" s="6" t="s">
        <v>17</v>
      </c>
      <c r="C21" s="6" t="s">
        <v>58</v>
      </c>
      <c r="D21" s="6" t="s">
        <v>60</v>
      </c>
      <c r="E21" s="6" t="s">
        <v>20</v>
      </c>
    </row>
    <row r="22" spans="1:6">
      <c r="A22" s="2" t="s">
        <v>2</v>
      </c>
      <c r="B22" s="14"/>
      <c r="C22" s="8">
        <v>1645239</v>
      </c>
      <c r="D22" s="8"/>
      <c r="E22" s="9"/>
      <c r="F22" s="12"/>
    </row>
    <row r="23" spans="1:6">
      <c r="A23" s="2" t="s">
        <v>3</v>
      </c>
      <c r="B23" s="14"/>
      <c r="C23" s="8">
        <v>307619</v>
      </c>
      <c r="D23" s="8"/>
      <c r="E23" s="9"/>
      <c r="F23" s="12"/>
    </row>
    <row r="24" spans="1:6">
      <c r="A24" s="2" t="s">
        <v>4</v>
      </c>
      <c r="B24" s="14"/>
      <c r="C24" s="8">
        <v>186417</v>
      </c>
      <c r="D24" s="8"/>
      <c r="E24" s="9"/>
      <c r="F24" s="12"/>
    </row>
    <row r="25" spans="1:6">
      <c r="A25" s="2" t="s">
        <v>16</v>
      </c>
      <c r="B25" s="14"/>
      <c r="C25" s="14">
        <f t="shared" ref="C25" si="2">SUM(C22:C24)</f>
        <v>2139275</v>
      </c>
      <c r="D25" s="8"/>
      <c r="E25" s="10"/>
      <c r="F25" s="12"/>
    </row>
    <row r="28" spans="1:6">
      <c r="A28" s="3" t="s">
        <v>1</v>
      </c>
    </row>
    <row r="29" spans="1:6">
      <c r="A29" s="2" t="s">
        <v>2</v>
      </c>
      <c r="B29" s="14">
        <v>509496</v>
      </c>
    </row>
    <row r="30" spans="1:6">
      <c r="A30" s="2" t="s">
        <v>3</v>
      </c>
      <c r="B30" s="14">
        <v>307619</v>
      </c>
    </row>
    <row r="31" spans="1:6">
      <c r="A31" s="2" t="s">
        <v>4</v>
      </c>
      <c r="B31" s="14">
        <v>186417</v>
      </c>
    </row>
    <row r="32" spans="1:6">
      <c r="A32" s="2" t="s">
        <v>16</v>
      </c>
      <c r="B32" s="14">
        <f t="shared" ref="B32" si="3">SUM(B29:B31)</f>
        <v>1003532</v>
      </c>
    </row>
    <row r="33" spans="1:5">
      <c r="A33" s="16"/>
    </row>
    <row r="35" spans="1:5" ht="18">
      <c r="A35" s="29" t="s">
        <v>24</v>
      </c>
    </row>
    <row r="36" spans="1:5" ht="42.75">
      <c r="B36" s="6" t="s">
        <v>17</v>
      </c>
      <c r="C36" s="6" t="s">
        <v>96</v>
      </c>
      <c r="D36" s="6" t="s">
        <v>21</v>
      </c>
      <c r="E36" s="6" t="s">
        <v>25</v>
      </c>
    </row>
    <row r="37" spans="1:5">
      <c r="A37" s="2" t="s">
        <v>2</v>
      </c>
      <c r="B37" s="14">
        <v>2157</v>
      </c>
      <c r="C37" s="8">
        <v>174160</v>
      </c>
      <c r="D37" s="8">
        <f>+C37/B37</f>
        <v>80.741770978210482</v>
      </c>
      <c r="E37" s="9"/>
    </row>
    <row r="38" spans="1:5">
      <c r="A38" s="2" t="s">
        <v>3</v>
      </c>
      <c r="B38" s="14">
        <v>1416</v>
      </c>
      <c r="C38" s="8">
        <v>39303</v>
      </c>
      <c r="D38" s="8">
        <f t="shared" ref="D38:D40" si="4">+C38/B38</f>
        <v>27.756355932203391</v>
      </c>
      <c r="E38" s="9"/>
    </row>
    <row r="39" spans="1:5">
      <c r="A39" s="2" t="s">
        <v>4</v>
      </c>
      <c r="B39" s="14">
        <v>340</v>
      </c>
      <c r="C39" s="8">
        <v>16671</v>
      </c>
      <c r="D39" s="8">
        <f t="shared" si="4"/>
        <v>49.03235294117647</v>
      </c>
      <c r="E39" s="9"/>
    </row>
    <row r="40" spans="1:5">
      <c r="A40" s="2" t="s">
        <v>16</v>
      </c>
      <c r="B40" s="14">
        <f t="shared" ref="B40:C40" si="5">SUM(B37:B39)</f>
        <v>3913</v>
      </c>
      <c r="C40" s="14">
        <f t="shared" si="5"/>
        <v>230134</v>
      </c>
      <c r="D40" s="8">
        <f t="shared" si="4"/>
        <v>58.812675696396624</v>
      </c>
      <c r="E40" s="10">
        <v>219</v>
      </c>
    </row>
    <row r="43" spans="1:5">
      <c r="A43" s="3" t="s">
        <v>1</v>
      </c>
    </row>
    <row r="44" spans="1:5">
      <c r="A44" s="2" t="s">
        <v>2</v>
      </c>
      <c r="B44" s="14">
        <v>35128</v>
      </c>
    </row>
    <row r="45" spans="1:5">
      <c r="A45" s="2" t="s">
        <v>3</v>
      </c>
      <c r="B45" s="14">
        <v>6104</v>
      </c>
    </row>
    <row r="46" spans="1:5">
      <c r="A46" s="2" t="s">
        <v>4</v>
      </c>
      <c r="B46" s="14">
        <v>2323</v>
      </c>
    </row>
    <row r="47" spans="1:5">
      <c r="A47" s="2" t="s">
        <v>16</v>
      </c>
      <c r="B47" s="14">
        <f t="shared" ref="B47" si="6">SUM(B44:B46)</f>
        <v>43555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D2" sqref="D2"/>
    </sheetView>
  </sheetViews>
  <sheetFormatPr baseColWidth="10" defaultRowHeight="15"/>
  <cols>
    <col min="2" max="2" width="15.28515625" customWidth="1"/>
    <col min="3" max="3" width="16.140625" customWidth="1"/>
    <col min="4" max="4" width="14.140625" customWidth="1"/>
    <col min="5" max="5" width="15.140625" customWidth="1"/>
    <col min="9" max="9" width="16.28515625" customWidth="1"/>
  </cols>
  <sheetData>
    <row r="1" spans="1:7" ht="18">
      <c r="A1" s="29" t="s">
        <v>98</v>
      </c>
      <c r="D1" s="27"/>
      <c r="E1" s="27"/>
      <c r="F1" s="27"/>
      <c r="G1" s="27"/>
    </row>
    <row r="4" spans="1:7" ht="18">
      <c r="A4" s="29" t="s">
        <v>23</v>
      </c>
    </row>
    <row r="6" spans="1:7" ht="71.25">
      <c r="B6" s="6" t="s">
        <v>0</v>
      </c>
    </row>
    <row r="7" spans="1:7">
      <c r="A7" s="2" t="s">
        <v>26</v>
      </c>
      <c r="B7" s="7">
        <v>5144</v>
      </c>
    </row>
    <row r="8" spans="1:7">
      <c r="A8" s="2" t="s">
        <v>27</v>
      </c>
      <c r="B8" s="7">
        <v>2419</v>
      </c>
    </row>
    <row r="9" spans="1:7">
      <c r="A9" s="2" t="s">
        <v>28</v>
      </c>
      <c r="B9" s="7">
        <f>SUM(B7:B8)</f>
        <v>7563</v>
      </c>
    </row>
    <row r="13" spans="1:7" ht="84.75" customHeight="1">
      <c r="B13" s="6" t="s">
        <v>22</v>
      </c>
      <c r="C13" s="6" t="s">
        <v>56</v>
      </c>
      <c r="D13" s="6" t="s">
        <v>57</v>
      </c>
      <c r="E13" s="6" t="s">
        <v>20</v>
      </c>
    </row>
    <row r="14" spans="1:7">
      <c r="A14" s="2" t="s">
        <v>26</v>
      </c>
      <c r="B14" s="7">
        <v>1609</v>
      </c>
      <c r="C14" s="8">
        <v>544465</v>
      </c>
      <c r="D14" s="8">
        <f>+C14/B14</f>
        <v>338.38719701678059</v>
      </c>
      <c r="E14" s="9">
        <v>837</v>
      </c>
    </row>
    <row r="15" spans="1:7">
      <c r="A15" s="2" t="s">
        <v>27</v>
      </c>
      <c r="B15" s="7">
        <v>2197</v>
      </c>
      <c r="C15" s="8">
        <v>358866</v>
      </c>
      <c r="D15" s="8">
        <f>+C15/B15</f>
        <v>163.34365043240783</v>
      </c>
      <c r="E15" s="9">
        <v>352</v>
      </c>
    </row>
    <row r="16" spans="1:7">
      <c r="A16" s="2" t="s">
        <v>28</v>
      </c>
      <c r="B16" s="7">
        <f>SUM(B14:B15)</f>
        <v>3806</v>
      </c>
      <c r="C16" s="8">
        <f>SUM(C14:C15)</f>
        <v>903331</v>
      </c>
      <c r="D16" s="8">
        <f>+C16/B16</f>
        <v>237.34393063583815</v>
      </c>
      <c r="E16" s="9">
        <f>SUM(E14:E15)</f>
        <v>1189</v>
      </c>
    </row>
    <row r="19" spans="1:5">
      <c r="A19" s="5" t="s">
        <v>19</v>
      </c>
      <c r="B19" s="11"/>
      <c r="C19" s="5"/>
      <c r="D19" s="5"/>
      <c r="E19" s="5"/>
    </row>
    <row r="20" spans="1:5" ht="57">
      <c r="A20" s="5"/>
      <c r="B20" s="6" t="s">
        <v>17</v>
      </c>
      <c r="C20" s="6" t="s">
        <v>58</v>
      </c>
      <c r="D20" s="6" t="s">
        <v>60</v>
      </c>
      <c r="E20" s="6" t="s">
        <v>20</v>
      </c>
    </row>
    <row r="21" spans="1:5">
      <c r="A21" s="2" t="s">
        <v>26</v>
      </c>
      <c r="B21" s="7">
        <v>9832</v>
      </c>
      <c r="C21" s="8">
        <v>2431936</v>
      </c>
      <c r="D21" s="8">
        <f>+C21/B21</f>
        <v>247.34906427990236</v>
      </c>
      <c r="E21" s="9">
        <v>1059</v>
      </c>
    </row>
    <row r="22" spans="1:5">
      <c r="A22" s="2" t="s">
        <v>27</v>
      </c>
      <c r="B22" s="7">
        <v>4121</v>
      </c>
      <c r="C22" s="8">
        <v>1232522</v>
      </c>
      <c r="D22" s="8">
        <f>+C22/B22</f>
        <v>299.08323222518806</v>
      </c>
      <c r="E22" s="9">
        <v>399</v>
      </c>
    </row>
    <row r="23" spans="1:5">
      <c r="A23" s="2" t="s">
        <v>28</v>
      </c>
      <c r="B23" s="7">
        <f>SUM(B21:B22)</f>
        <v>13953</v>
      </c>
      <c r="C23" s="8">
        <f>SUM(C21:C22)</f>
        <v>3664458</v>
      </c>
      <c r="D23" s="8">
        <f>+C23/B23</f>
        <v>262.62868200387015</v>
      </c>
      <c r="E23" s="9">
        <f>SUM(E21:E22)</f>
        <v>1458</v>
      </c>
    </row>
    <row r="24" spans="1:5">
      <c r="A24" s="1"/>
      <c r="C24" s="1"/>
      <c r="D24" s="1"/>
    </row>
    <row r="25" spans="1:5">
      <c r="A25" s="1"/>
      <c r="B25" s="1"/>
      <c r="C25" s="1"/>
      <c r="D25" s="1"/>
      <c r="E25" s="1"/>
    </row>
    <row r="26" spans="1:5">
      <c r="A26" s="1" t="s">
        <v>1</v>
      </c>
      <c r="C26" s="1"/>
      <c r="D26" s="1"/>
    </row>
    <row r="28" spans="1:5">
      <c r="A28" s="2" t="s">
        <v>26</v>
      </c>
      <c r="B28" s="14">
        <v>361744</v>
      </c>
    </row>
    <row r="29" spans="1:5">
      <c r="A29" s="2" t="s">
        <v>27</v>
      </c>
      <c r="B29" s="14">
        <v>169790</v>
      </c>
    </row>
    <row r="30" spans="1:5">
      <c r="A30" s="2" t="s">
        <v>28</v>
      </c>
      <c r="B30" s="14">
        <f>SUM(B28:B29)</f>
        <v>531534</v>
      </c>
    </row>
    <row r="34" spans="1:5" ht="18">
      <c r="A34" s="29" t="s">
        <v>24</v>
      </c>
    </row>
    <row r="36" spans="1:5" ht="42.75">
      <c r="B36" s="6" t="s">
        <v>17</v>
      </c>
      <c r="C36" s="6" t="s">
        <v>96</v>
      </c>
      <c r="D36" s="6" t="s">
        <v>21</v>
      </c>
      <c r="E36" s="6" t="s">
        <v>25</v>
      </c>
    </row>
    <row r="37" spans="1:5">
      <c r="A37" s="2" t="s">
        <v>26</v>
      </c>
      <c r="B37" s="7">
        <v>7910</v>
      </c>
      <c r="C37" s="8">
        <v>172904.77</v>
      </c>
      <c r="D37" s="8">
        <f t="shared" ref="D37:D38" si="0">+C37/B37</f>
        <v>21.859010113780023</v>
      </c>
      <c r="E37" s="9">
        <v>161</v>
      </c>
    </row>
    <row r="38" spans="1:5">
      <c r="A38" s="2" t="s">
        <v>27</v>
      </c>
      <c r="B38" s="7">
        <v>3370</v>
      </c>
      <c r="C38" s="8">
        <v>117259.71</v>
      </c>
      <c r="D38" s="8">
        <f t="shared" si="0"/>
        <v>34.795166172106825</v>
      </c>
      <c r="E38" s="9">
        <v>31</v>
      </c>
    </row>
    <row r="39" spans="1:5">
      <c r="A39" s="2" t="s">
        <v>28</v>
      </c>
      <c r="B39" s="7">
        <f>SUM(B37:B38)</f>
        <v>11280</v>
      </c>
      <c r="C39" s="8">
        <f>SUM(C37:C38)</f>
        <v>290164.47999999998</v>
      </c>
      <c r="D39" s="8">
        <f>+C39/B39</f>
        <v>25.723801418439713</v>
      </c>
      <c r="E39" s="9">
        <f>SUM(E37:E38)</f>
        <v>192</v>
      </c>
    </row>
    <row r="42" spans="1:5">
      <c r="A42" s="1" t="s">
        <v>1</v>
      </c>
    </row>
    <row r="44" spans="1:5">
      <c r="A44" s="2" t="s">
        <v>26</v>
      </c>
      <c r="B44" s="14">
        <v>32487.1</v>
      </c>
      <c r="C44" s="1"/>
      <c r="D44" s="1"/>
      <c r="E44" s="13"/>
    </row>
    <row r="45" spans="1:5">
      <c r="A45" s="2" t="s">
        <v>27</v>
      </c>
      <c r="B45" s="14">
        <v>13853.66</v>
      </c>
    </row>
    <row r="46" spans="1:5">
      <c r="A46" s="2" t="s">
        <v>28</v>
      </c>
      <c r="B46" s="14">
        <f>SUM(B44:B45)</f>
        <v>46340.759999999995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6"/>
  <sheetViews>
    <sheetView workbookViewId="0">
      <selection activeCell="C1" sqref="C1"/>
    </sheetView>
  </sheetViews>
  <sheetFormatPr baseColWidth="10" defaultRowHeight="15"/>
  <cols>
    <col min="1" max="1" width="15.140625" customWidth="1"/>
    <col min="3" max="3" width="15" customWidth="1"/>
    <col min="4" max="4" width="12.140625" customWidth="1"/>
    <col min="6" max="6" width="14.7109375" customWidth="1"/>
    <col min="9" max="9" width="15.5703125" customWidth="1"/>
    <col min="11" max="11" width="14.7109375" customWidth="1"/>
    <col min="13" max="13" width="13.140625" customWidth="1"/>
    <col min="19" max="19" width="14.7109375" customWidth="1"/>
  </cols>
  <sheetData>
    <row r="1" spans="1:21" ht="18">
      <c r="A1" s="29" t="s">
        <v>157</v>
      </c>
      <c r="D1" s="27"/>
      <c r="E1" s="27"/>
      <c r="F1" s="27"/>
      <c r="G1" s="27"/>
    </row>
    <row r="3" spans="1:21">
      <c r="A3" s="32"/>
      <c r="B3" s="62" t="s">
        <v>113</v>
      </c>
      <c r="C3" s="62"/>
      <c r="D3" s="62"/>
      <c r="E3" s="62"/>
      <c r="F3" s="62"/>
      <c r="G3" s="6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>
      <c r="A5" s="32" t="s">
        <v>114</v>
      </c>
      <c r="B5" s="58" t="s">
        <v>0</v>
      </c>
      <c r="C5" s="58"/>
      <c r="D5" s="58"/>
      <c r="E5" s="58"/>
      <c r="F5" s="58"/>
      <c r="G5" s="33">
        <v>75930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>
      <c r="A6" s="32"/>
      <c r="B6" s="34"/>
      <c r="C6" s="32"/>
      <c r="D6" s="32"/>
      <c r="E6" s="32"/>
      <c r="F6" s="32"/>
      <c r="G6" s="35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>
      <c r="A7" s="32"/>
      <c r="B7" s="63" t="s">
        <v>115</v>
      </c>
      <c r="C7" s="6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>
      <c r="A9" s="32"/>
      <c r="B9" s="58" t="s">
        <v>116</v>
      </c>
      <c r="C9" s="58"/>
      <c r="D9" s="58"/>
      <c r="E9" s="58"/>
      <c r="F9" s="33">
        <v>36304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>
      <c r="A10" s="32"/>
      <c r="B10" s="58" t="s">
        <v>117</v>
      </c>
      <c r="C10" s="58"/>
      <c r="D10" s="58"/>
      <c r="E10" s="58"/>
      <c r="F10" s="33">
        <v>31661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>
      <c r="A11" s="32"/>
      <c r="B11" s="58" t="s">
        <v>118</v>
      </c>
      <c r="C11" s="58"/>
      <c r="D11" s="58"/>
      <c r="E11" s="58"/>
      <c r="F11" s="33">
        <v>5328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>
      <c r="A12" s="32"/>
      <c r="B12" s="58" t="s">
        <v>119</v>
      </c>
      <c r="C12" s="58"/>
      <c r="D12" s="58"/>
      <c r="E12" s="58"/>
      <c r="F12" s="33">
        <v>2637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>
      <c r="A13" s="32"/>
      <c r="B13" s="36"/>
      <c r="C13" s="37"/>
      <c r="D13" s="37"/>
      <c r="E13" s="37"/>
      <c r="F13" s="35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>
      <c r="A14" s="32"/>
      <c r="B14" s="38" t="s">
        <v>120</v>
      </c>
      <c r="C14" s="37"/>
      <c r="D14" s="37"/>
      <c r="E14" s="37"/>
      <c r="F14" s="3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>
      <c r="A16" s="32" t="s">
        <v>121</v>
      </c>
      <c r="B16" s="58" t="s">
        <v>122</v>
      </c>
      <c r="C16" s="58"/>
      <c r="D16" s="58"/>
      <c r="E16" s="58"/>
      <c r="F16" s="33">
        <v>23431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>
      <c r="A17" s="32"/>
      <c r="B17" s="34"/>
      <c r="C17" s="32"/>
      <c r="D17" s="32"/>
      <c r="E17" s="32"/>
      <c r="F17" s="3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>
      <c r="A18" s="32"/>
      <c r="B18" s="63" t="s">
        <v>115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>
      <c r="A20" s="32"/>
      <c r="B20" s="58" t="s">
        <v>116</v>
      </c>
      <c r="C20" s="58"/>
      <c r="D20" s="58"/>
      <c r="E20" s="58"/>
      <c r="F20" s="33">
        <v>14157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>
      <c r="A21" s="32"/>
      <c r="B21" s="58" t="s">
        <v>117</v>
      </c>
      <c r="C21" s="58"/>
      <c r="D21" s="58"/>
      <c r="E21" s="58"/>
      <c r="F21" s="33">
        <v>6922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>
      <c r="A22" s="32"/>
      <c r="B22" s="58" t="s">
        <v>118</v>
      </c>
      <c r="C22" s="58"/>
      <c r="D22" s="58"/>
      <c r="E22" s="58"/>
      <c r="F22" s="33">
        <v>1244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>
      <c r="A23" s="32"/>
      <c r="B23" s="58" t="s">
        <v>119</v>
      </c>
      <c r="C23" s="58"/>
      <c r="D23" s="58"/>
      <c r="E23" s="58"/>
      <c r="F23" s="33">
        <v>1108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>
      <c r="A24" s="32"/>
      <c r="B24" s="36"/>
      <c r="C24" s="37"/>
      <c r="D24" s="37"/>
      <c r="E24" s="37"/>
      <c r="F24" s="3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>
      <c r="A25" s="32"/>
      <c r="B25" s="38" t="s">
        <v>120</v>
      </c>
      <c r="C25" s="37"/>
      <c r="D25" s="37"/>
      <c r="E25" s="37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>
      <c r="A26" s="32"/>
      <c r="B26" s="36"/>
      <c r="C26" s="37"/>
      <c r="D26" s="37"/>
      <c r="E26" s="37"/>
      <c r="F26" s="3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>
      <c r="A27" s="32" t="s">
        <v>123</v>
      </c>
      <c r="B27" s="58" t="s">
        <v>124</v>
      </c>
      <c r="C27" s="58"/>
      <c r="D27" s="58"/>
      <c r="E27" s="58"/>
      <c r="F27" s="58"/>
      <c r="G27" s="58"/>
      <c r="H27" s="58"/>
      <c r="I27" s="58"/>
      <c r="J27" s="58"/>
      <c r="K27" s="39">
        <v>4454837.72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>
      <c r="A29" s="32"/>
      <c r="B29" s="63" t="s">
        <v>115</v>
      </c>
      <c r="C29" s="6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>
      <c r="A31" s="32"/>
      <c r="B31" s="58" t="s">
        <v>116</v>
      </c>
      <c r="C31" s="58"/>
      <c r="D31" s="58"/>
      <c r="E31" s="58"/>
      <c r="F31" s="40">
        <v>2545290.31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>
      <c r="A32" s="32"/>
      <c r="B32" s="58" t="s">
        <v>117</v>
      </c>
      <c r="C32" s="58"/>
      <c r="D32" s="58"/>
      <c r="E32" s="58"/>
      <c r="F32" s="40">
        <v>1692578.97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>
      <c r="A33" s="32"/>
      <c r="B33" s="58" t="s">
        <v>118</v>
      </c>
      <c r="C33" s="58"/>
      <c r="D33" s="58"/>
      <c r="E33" s="58"/>
      <c r="F33" s="40">
        <v>115220.82</v>
      </c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>
      <c r="A34" s="32"/>
      <c r="B34" s="58" t="s">
        <v>119</v>
      </c>
      <c r="C34" s="58"/>
      <c r="D34" s="58"/>
      <c r="E34" s="58"/>
      <c r="F34" s="40">
        <v>101747.62</v>
      </c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6" spans="1:21">
      <c r="A36" s="32"/>
      <c r="B36" s="38" t="s">
        <v>120</v>
      </c>
      <c r="C36" s="37"/>
      <c r="D36" s="37"/>
      <c r="E36" s="37"/>
      <c r="F36" s="41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>
      <c r="A38" s="32" t="s">
        <v>125</v>
      </c>
      <c r="B38" s="58" t="s">
        <v>126</v>
      </c>
      <c r="C38" s="58"/>
      <c r="D38" s="58"/>
      <c r="E38" s="58"/>
      <c r="F38" s="58"/>
      <c r="G38" s="58"/>
      <c r="H38" s="58"/>
      <c r="I38" s="42">
        <v>2225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>
      <c r="A40" s="32"/>
      <c r="B40" s="59" t="s">
        <v>115</v>
      </c>
      <c r="C40" s="59"/>
      <c r="D40" s="43"/>
      <c r="E40" s="43"/>
      <c r="F40" s="43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>
      <c r="A41" s="32"/>
      <c r="B41" s="43"/>
      <c r="C41" s="43"/>
      <c r="D41" s="43"/>
      <c r="E41" s="43"/>
      <c r="F41" s="43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>
      <c r="A42" s="32"/>
      <c r="B42" s="60" t="s">
        <v>116</v>
      </c>
      <c r="C42" s="60"/>
      <c r="D42" s="60"/>
      <c r="E42" s="60"/>
      <c r="F42" s="44">
        <v>1271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>
      <c r="A43" s="32"/>
      <c r="B43" s="60" t="s">
        <v>117</v>
      </c>
      <c r="C43" s="60"/>
      <c r="D43" s="60"/>
      <c r="E43" s="60"/>
      <c r="F43" s="44">
        <v>781</v>
      </c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>
      <c r="A44" s="32"/>
      <c r="B44" s="60" t="s">
        <v>118</v>
      </c>
      <c r="C44" s="60"/>
      <c r="D44" s="60"/>
      <c r="E44" s="60"/>
      <c r="F44" s="44">
        <v>119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>
      <c r="A45" s="32"/>
      <c r="B45" s="60" t="s">
        <v>119</v>
      </c>
      <c r="C45" s="60"/>
      <c r="D45" s="60"/>
      <c r="E45" s="60"/>
      <c r="F45" s="44">
        <v>54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7" spans="1:21">
      <c r="A47" s="32"/>
      <c r="B47" s="61" t="s">
        <v>127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32"/>
      <c r="S47" s="32"/>
      <c r="T47" s="32"/>
      <c r="U47" s="32"/>
    </row>
    <row r="48" spans="1:2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>
      <c r="A49" s="32" t="s">
        <v>128</v>
      </c>
      <c r="B49" s="58" t="s">
        <v>129</v>
      </c>
      <c r="C49" s="58"/>
      <c r="D49" s="58"/>
      <c r="E49" s="58"/>
      <c r="F49" s="58"/>
      <c r="G49" s="58"/>
      <c r="H49" s="58"/>
      <c r="I49" s="58"/>
      <c r="J49" s="58"/>
      <c r="K49" s="33">
        <v>51769</v>
      </c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>
      <c r="A51" s="32"/>
      <c r="B51" s="63" t="s">
        <v>115</v>
      </c>
      <c r="C51" s="63"/>
      <c r="D51" s="63"/>
      <c r="E51" s="63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>
      <c r="A53" s="32"/>
      <c r="B53" s="58" t="s">
        <v>116</v>
      </c>
      <c r="C53" s="58"/>
      <c r="D53" s="58"/>
      <c r="E53" s="58"/>
      <c r="F53" s="33">
        <v>22147</v>
      </c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>
      <c r="A54" s="32"/>
      <c r="B54" s="58" t="s">
        <v>117</v>
      </c>
      <c r="C54" s="58"/>
      <c r="D54" s="58"/>
      <c r="E54" s="58"/>
      <c r="F54" s="33">
        <v>24009</v>
      </c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>
      <c r="A55" s="32"/>
      <c r="B55" s="58" t="s">
        <v>118</v>
      </c>
      <c r="C55" s="58"/>
      <c r="D55" s="58"/>
      <c r="E55" s="58"/>
      <c r="F55" s="33">
        <v>4084</v>
      </c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>
      <c r="A56" s="32"/>
      <c r="B56" s="58" t="s">
        <v>119</v>
      </c>
      <c r="C56" s="58"/>
      <c r="D56" s="58"/>
      <c r="E56" s="58"/>
      <c r="F56" s="33">
        <v>1529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8" spans="1:21">
      <c r="A58" s="32"/>
      <c r="B58" s="38" t="s">
        <v>120</v>
      </c>
      <c r="C58" s="37"/>
      <c r="D58" s="37"/>
      <c r="E58" s="37"/>
      <c r="F58" s="35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>
      <c r="A59" s="32"/>
      <c r="B59" s="36"/>
      <c r="C59" s="37"/>
      <c r="D59" s="37"/>
      <c r="E59" s="37"/>
      <c r="F59" s="35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>
      <c r="A60" s="32"/>
      <c r="B60" s="36" t="s">
        <v>130</v>
      </c>
      <c r="C60" s="37"/>
      <c r="D60" s="37"/>
      <c r="E60" s="37"/>
      <c r="F60" s="35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>
      <c r="A62" s="32"/>
      <c r="B62" s="64" t="s">
        <v>131</v>
      </c>
      <c r="C62" s="64"/>
      <c r="D62" s="45" t="s">
        <v>69</v>
      </c>
      <c r="E62" s="45" t="s">
        <v>66</v>
      </c>
      <c r="F62" s="45" t="s">
        <v>132</v>
      </c>
      <c r="G62" s="45" t="s">
        <v>68</v>
      </c>
      <c r="H62" s="45" t="s">
        <v>133</v>
      </c>
      <c r="I62" s="45" t="s">
        <v>134</v>
      </c>
      <c r="J62" s="45" t="s">
        <v>135</v>
      </c>
      <c r="K62" s="45" t="s">
        <v>136</v>
      </c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>
      <c r="A63" s="32"/>
      <c r="B63" s="58" t="s">
        <v>137</v>
      </c>
      <c r="C63" s="58"/>
      <c r="D63" s="33">
        <v>7979</v>
      </c>
      <c r="E63" s="33">
        <v>9041</v>
      </c>
      <c r="F63" s="33">
        <v>200</v>
      </c>
      <c r="G63" s="33">
        <v>487</v>
      </c>
      <c r="H63" s="33">
        <v>5</v>
      </c>
      <c r="I63" s="33">
        <v>3398</v>
      </c>
      <c r="J63" s="33">
        <v>1037</v>
      </c>
      <c r="K63" s="33">
        <v>0</v>
      </c>
      <c r="L63" s="32"/>
      <c r="M63" s="46"/>
      <c r="N63" s="32"/>
      <c r="O63" s="32"/>
      <c r="P63" s="32"/>
      <c r="Q63" s="32"/>
      <c r="R63" s="32"/>
      <c r="S63" s="32"/>
      <c r="T63" s="32"/>
      <c r="U63" s="32"/>
    </row>
    <row r="64" spans="1:21">
      <c r="A64" s="32"/>
      <c r="B64" s="58" t="s">
        <v>138</v>
      </c>
      <c r="C64" s="58"/>
      <c r="D64" s="33">
        <v>10146</v>
      </c>
      <c r="E64" s="33">
        <v>7995</v>
      </c>
      <c r="F64" s="33">
        <v>229</v>
      </c>
      <c r="G64" s="33">
        <v>259</v>
      </c>
      <c r="H64" s="33">
        <v>6</v>
      </c>
      <c r="I64" s="33">
        <v>3161</v>
      </c>
      <c r="J64" s="33">
        <v>2219</v>
      </c>
      <c r="K64" s="33">
        <v>0</v>
      </c>
      <c r="L64" s="32"/>
      <c r="M64" s="46"/>
      <c r="N64" s="32"/>
      <c r="O64" s="32"/>
      <c r="P64" s="32"/>
      <c r="Q64" s="32"/>
      <c r="R64" s="32"/>
      <c r="S64" s="32"/>
      <c r="T64" s="32"/>
      <c r="U64" s="32"/>
    </row>
    <row r="65" spans="1:21">
      <c r="A65" s="32"/>
      <c r="B65" s="58" t="s">
        <v>139</v>
      </c>
      <c r="C65" s="58"/>
      <c r="D65" s="33">
        <v>2413</v>
      </c>
      <c r="E65" s="33">
        <v>603</v>
      </c>
      <c r="F65" s="33">
        <v>0</v>
      </c>
      <c r="G65" s="33">
        <v>61</v>
      </c>
      <c r="H65" s="33">
        <v>0</v>
      </c>
      <c r="I65" s="33">
        <v>186</v>
      </c>
      <c r="J65" s="33">
        <v>41</v>
      </c>
      <c r="K65" s="33">
        <v>0</v>
      </c>
      <c r="L65" s="32"/>
      <c r="M65" s="46"/>
      <c r="N65" s="32"/>
      <c r="O65" s="32"/>
      <c r="P65" s="32"/>
      <c r="Q65" s="32"/>
      <c r="R65" s="32"/>
      <c r="S65" s="32"/>
      <c r="T65" s="32"/>
      <c r="U65" s="32"/>
    </row>
    <row r="66" spans="1:21">
      <c r="A66" s="32"/>
      <c r="B66" s="58" t="s">
        <v>140</v>
      </c>
      <c r="C66" s="58"/>
      <c r="D66" s="33">
        <v>750</v>
      </c>
      <c r="E66" s="33">
        <v>724</v>
      </c>
      <c r="F66" s="33">
        <v>13</v>
      </c>
      <c r="G66" s="33">
        <v>39</v>
      </c>
      <c r="H66" s="33">
        <v>0</v>
      </c>
      <c r="I66" s="33">
        <v>1</v>
      </c>
      <c r="J66" s="33">
        <v>37</v>
      </c>
      <c r="K66" s="33">
        <v>0</v>
      </c>
      <c r="L66" s="32"/>
      <c r="M66" s="46"/>
      <c r="N66" s="32"/>
      <c r="O66" s="32"/>
      <c r="P66" s="32"/>
      <c r="Q66" s="32"/>
      <c r="R66" s="32"/>
      <c r="S66" s="32"/>
      <c r="T66" s="32"/>
      <c r="U66" s="32"/>
    </row>
    <row r="67" spans="1:21">
      <c r="A67" s="32"/>
      <c r="B67" s="64" t="s">
        <v>70</v>
      </c>
      <c r="C67" s="64"/>
      <c r="D67" s="33">
        <v>21288</v>
      </c>
      <c r="E67" s="33">
        <v>18363</v>
      </c>
      <c r="F67" s="33">
        <v>442</v>
      </c>
      <c r="G67" s="33">
        <v>846</v>
      </c>
      <c r="H67" s="33">
        <v>11</v>
      </c>
      <c r="I67" s="33">
        <v>6746</v>
      </c>
      <c r="J67" s="33">
        <v>3334</v>
      </c>
      <c r="K67" s="33">
        <v>0</v>
      </c>
      <c r="L67" s="32"/>
      <c r="M67" s="46"/>
      <c r="N67" s="32"/>
      <c r="O67" s="32"/>
      <c r="P67" s="32"/>
      <c r="Q67" s="32"/>
      <c r="R67" s="32"/>
      <c r="S67" s="32"/>
      <c r="T67" s="32"/>
      <c r="U67" s="32"/>
    </row>
    <row r="68" spans="1:21">
      <c r="A68" s="32"/>
      <c r="B68" s="47"/>
      <c r="C68" s="37"/>
      <c r="D68" s="35"/>
      <c r="E68" s="35"/>
      <c r="F68" s="35"/>
      <c r="G68" s="35"/>
      <c r="H68" s="35"/>
      <c r="I68" s="35"/>
      <c r="J68" s="35"/>
      <c r="K68" s="35"/>
      <c r="L68" s="32"/>
      <c r="M68" s="46"/>
      <c r="N68" s="32"/>
      <c r="O68" s="32"/>
      <c r="P68" s="32"/>
      <c r="Q68" s="32"/>
      <c r="R68" s="32"/>
      <c r="S68" s="32"/>
      <c r="T68" s="32"/>
      <c r="U68" s="32"/>
    </row>
    <row r="69" spans="1:21">
      <c r="A69" s="32"/>
      <c r="B69" s="61" t="s">
        <v>127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32"/>
      <c r="S69" s="32"/>
      <c r="T69" s="32"/>
      <c r="U69" s="32"/>
    </row>
    <row r="70" spans="1:2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>
      <c r="A71" s="32" t="s">
        <v>141</v>
      </c>
      <c r="B71" s="58" t="s">
        <v>142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39">
        <v>8557190.1999999993</v>
      </c>
      <c r="N71" s="32"/>
      <c r="O71" s="32"/>
      <c r="P71" s="32"/>
      <c r="Q71" s="32"/>
      <c r="R71" s="32"/>
      <c r="S71" s="32"/>
      <c r="T71" s="32"/>
      <c r="U71" s="32"/>
    </row>
    <row r="72" spans="1:2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>
      <c r="A73" s="32"/>
      <c r="B73" s="63" t="s">
        <v>115</v>
      </c>
      <c r="C73" s="63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>
      <c r="A75" s="32"/>
      <c r="B75" s="58" t="s">
        <v>116</v>
      </c>
      <c r="C75" s="58"/>
      <c r="D75" s="58"/>
      <c r="E75" s="58"/>
      <c r="F75" s="40">
        <v>3794240.86</v>
      </c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>
      <c r="A76" s="32"/>
      <c r="B76" s="58" t="s">
        <v>117</v>
      </c>
      <c r="C76" s="58"/>
      <c r="D76" s="58"/>
      <c r="E76" s="58"/>
      <c r="F76" s="40">
        <v>3727397.89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1:21">
      <c r="A77" s="32"/>
      <c r="B77" s="58" t="s">
        <v>118</v>
      </c>
      <c r="C77" s="58"/>
      <c r="D77" s="58"/>
      <c r="E77" s="58"/>
      <c r="F77" s="40">
        <v>676087.08</v>
      </c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>
      <c r="A78" s="32"/>
      <c r="B78" s="58" t="s">
        <v>119</v>
      </c>
      <c r="C78" s="58"/>
      <c r="D78" s="58"/>
      <c r="E78" s="58"/>
      <c r="F78" s="40">
        <v>359464.37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21">
      <c r="A79" s="32"/>
      <c r="B79" s="36"/>
      <c r="C79" s="37"/>
      <c r="D79" s="37"/>
      <c r="E79" s="37"/>
      <c r="F79" s="41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21">
      <c r="A80" s="32"/>
      <c r="B80" s="38" t="s">
        <v>120</v>
      </c>
      <c r="C80" s="37"/>
      <c r="D80" s="37"/>
      <c r="E80" s="37"/>
      <c r="F80" s="41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1:2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>
      <c r="A82" s="32" t="s">
        <v>143</v>
      </c>
      <c r="B82" s="58" t="s">
        <v>126</v>
      </c>
      <c r="C82" s="58"/>
      <c r="D82" s="58"/>
      <c r="E82" s="58"/>
      <c r="F82" s="58"/>
      <c r="G82" s="58"/>
      <c r="H82" s="58"/>
      <c r="I82" s="33">
        <v>2408</v>
      </c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>
      <c r="A84" s="32"/>
      <c r="B84" s="59" t="s">
        <v>115</v>
      </c>
      <c r="C84" s="59"/>
      <c r="D84" s="43"/>
      <c r="E84" s="43"/>
      <c r="F84" s="43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>
      <c r="A85" s="32"/>
      <c r="B85" s="43"/>
      <c r="C85" s="43"/>
      <c r="D85" s="43"/>
      <c r="E85" s="43"/>
      <c r="F85" s="43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>
      <c r="A86" s="32"/>
      <c r="B86" s="60" t="s">
        <v>116</v>
      </c>
      <c r="C86" s="60"/>
      <c r="D86" s="60"/>
      <c r="E86" s="60"/>
      <c r="F86" s="48">
        <v>1360</v>
      </c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1">
      <c r="A87" s="32"/>
      <c r="B87" s="60" t="s">
        <v>117</v>
      </c>
      <c r="C87" s="60"/>
      <c r="D87" s="60"/>
      <c r="E87" s="60"/>
      <c r="F87" s="48">
        <v>873</v>
      </c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>
      <c r="A88" s="32"/>
      <c r="B88" s="60" t="s">
        <v>118</v>
      </c>
      <c r="C88" s="60"/>
      <c r="D88" s="60"/>
      <c r="E88" s="60"/>
      <c r="F88" s="48">
        <v>119</v>
      </c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1">
      <c r="A89" s="32"/>
      <c r="B89" s="60" t="s">
        <v>119</v>
      </c>
      <c r="C89" s="60"/>
      <c r="D89" s="60"/>
      <c r="E89" s="60"/>
      <c r="F89" s="48">
        <v>56</v>
      </c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>
      <c r="A90" s="32"/>
      <c r="B90" s="49"/>
      <c r="C90" s="50"/>
      <c r="D90" s="50"/>
      <c r="E90" s="50"/>
      <c r="F90" s="51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>
      <c r="A91" s="32"/>
      <c r="B91" s="61" t="s">
        <v>127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32"/>
      <c r="S91" s="32"/>
      <c r="T91" s="32"/>
      <c r="U91" s="32"/>
    </row>
    <row r="92" spans="1:2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1">
      <c r="A93" s="32" t="s">
        <v>144</v>
      </c>
      <c r="B93" s="58" t="s">
        <v>145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40">
        <v>1067560.73</v>
      </c>
      <c r="T93" s="32"/>
      <c r="U93" s="32"/>
    </row>
    <row r="94" spans="1:2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>
      <c r="A95" s="32"/>
      <c r="B95" s="59" t="s">
        <v>115</v>
      </c>
      <c r="C95" s="59"/>
      <c r="D95" s="43"/>
      <c r="E95" s="43"/>
      <c r="F95" s="43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>
      <c r="A96" s="32"/>
      <c r="B96" s="43"/>
      <c r="C96" s="43"/>
      <c r="D96" s="43"/>
      <c r="E96" s="43"/>
      <c r="F96" s="43"/>
      <c r="G96" s="32"/>
      <c r="H96" s="32"/>
      <c r="I96" s="32"/>
      <c r="J96" s="32"/>
      <c r="K96" s="32"/>
      <c r="L96" s="52"/>
      <c r="M96" s="32"/>
      <c r="N96" s="32"/>
      <c r="O96" s="32"/>
      <c r="P96" s="32"/>
      <c r="Q96" s="32"/>
      <c r="R96" s="32"/>
      <c r="S96" s="32"/>
      <c r="T96" s="32"/>
      <c r="U96" s="32"/>
    </row>
    <row r="97" spans="1:21">
      <c r="A97" s="32"/>
      <c r="B97" s="60" t="s">
        <v>116</v>
      </c>
      <c r="C97" s="60"/>
      <c r="D97" s="60"/>
      <c r="E97" s="60"/>
      <c r="F97" s="44">
        <v>525318.62</v>
      </c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</row>
    <row r="98" spans="1:21">
      <c r="A98" s="32"/>
      <c r="B98" s="60" t="s">
        <v>117</v>
      </c>
      <c r="C98" s="60"/>
      <c r="D98" s="60"/>
      <c r="E98" s="60"/>
      <c r="F98" s="44">
        <v>434497.5</v>
      </c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>
      <c r="A99" s="32"/>
      <c r="B99" s="60" t="s">
        <v>118</v>
      </c>
      <c r="C99" s="60"/>
      <c r="D99" s="60"/>
      <c r="E99" s="60"/>
      <c r="F99" s="44">
        <v>62925.67</v>
      </c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>
      <c r="A100" s="32"/>
      <c r="B100" s="60" t="s">
        <v>119</v>
      </c>
      <c r="C100" s="60"/>
      <c r="D100" s="60"/>
      <c r="E100" s="60"/>
      <c r="F100" s="44">
        <v>44818.94</v>
      </c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>
      <c r="A102" s="32"/>
      <c r="B102" s="32" t="s">
        <v>146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>
      <c r="A104" s="32"/>
      <c r="B104" s="62" t="s">
        <v>147</v>
      </c>
      <c r="C104" s="62"/>
      <c r="D104" s="62"/>
      <c r="E104" s="62"/>
      <c r="F104" s="62"/>
      <c r="G104" s="6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  <row r="106" spans="1:21">
      <c r="A106" s="32" t="s">
        <v>148</v>
      </c>
      <c r="B106" s="58" t="s">
        <v>149</v>
      </c>
      <c r="C106" s="58"/>
      <c r="D106" s="58"/>
      <c r="E106" s="58"/>
      <c r="F106" s="58"/>
      <c r="G106" s="58"/>
      <c r="H106" s="58"/>
      <c r="I106" s="58"/>
      <c r="J106" s="58"/>
      <c r="K106" s="33">
        <v>39416</v>
      </c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>
      <c r="A107" s="32"/>
      <c r="B107" s="34"/>
      <c r="C107" s="32"/>
      <c r="D107" s="32"/>
      <c r="E107" s="32"/>
      <c r="F107" s="32"/>
      <c r="G107" s="32"/>
      <c r="H107" s="32"/>
      <c r="I107" s="32"/>
      <c r="J107" s="32"/>
      <c r="K107" s="35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>
      <c r="A108" s="32"/>
      <c r="B108" s="63" t="s">
        <v>115</v>
      </c>
      <c r="C108" s="63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</row>
    <row r="109" spans="1:2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</row>
    <row r="110" spans="1:21">
      <c r="A110" s="32"/>
      <c r="B110" s="58" t="s">
        <v>150</v>
      </c>
      <c r="C110" s="58"/>
      <c r="D110" s="58"/>
      <c r="E110" s="58"/>
      <c r="F110" s="33">
        <v>17988</v>
      </c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  <row r="111" spans="1:21">
      <c r="A111" s="32"/>
      <c r="B111" s="58" t="s">
        <v>151</v>
      </c>
      <c r="C111" s="58"/>
      <c r="D111" s="58"/>
      <c r="E111" s="58"/>
      <c r="F111" s="33">
        <v>21428</v>
      </c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</row>
    <row r="112" spans="1:21">
      <c r="A112" s="32"/>
      <c r="B112" s="36"/>
      <c r="C112" s="53"/>
      <c r="D112" s="53"/>
      <c r="E112" s="53"/>
      <c r="F112" s="35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</row>
    <row r="113" spans="1:21">
      <c r="A113" s="32"/>
      <c r="B113" s="38" t="s">
        <v>120</v>
      </c>
      <c r="C113" s="53"/>
      <c r="D113" s="53"/>
      <c r="E113" s="53"/>
      <c r="F113" s="35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</row>
    <row r="114" spans="1:2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1:21">
      <c r="A115" s="32" t="s">
        <v>152</v>
      </c>
      <c r="B115" s="58" t="s">
        <v>153</v>
      </c>
      <c r="C115" s="58"/>
      <c r="D115" s="58"/>
      <c r="E115" s="58"/>
      <c r="F115" s="58"/>
      <c r="G115" s="58"/>
      <c r="H115" s="58"/>
      <c r="I115" s="58"/>
      <c r="J115" s="58"/>
      <c r="K115" s="58"/>
      <c r="L115" s="33">
        <v>1757080</v>
      </c>
      <c r="M115" s="32"/>
      <c r="N115" s="32"/>
      <c r="O115" s="32"/>
      <c r="P115" s="32"/>
      <c r="Q115" s="32"/>
      <c r="R115" s="32"/>
      <c r="S115" s="32"/>
      <c r="T115" s="32"/>
      <c r="U115" s="32"/>
    </row>
    <row r="116" spans="1:2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</row>
    <row r="117" spans="1:21">
      <c r="A117" s="32"/>
      <c r="B117" s="63" t="s">
        <v>115</v>
      </c>
      <c r="C117" s="63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1:2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1:21">
      <c r="A119" s="32"/>
      <c r="B119" s="58" t="s">
        <v>150</v>
      </c>
      <c r="C119" s="58"/>
      <c r="D119" s="58"/>
      <c r="E119" s="58"/>
      <c r="F119" s="33">
        <v>802425</v>
      </c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</row>
    <row r="120" spans="1:21">
      <c r="A120" s="32"/>
      <c r="B120" s="58" t="s">
        <v>151</v>
      </c>
      <c r="C120" s="58"/>
      <c r="D120" s="58"/>
      <c r="E120" s="58"/>
      <c r="F120" s="33">
        <v>954655</v>
      </c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1:21">
      <c r="A121" s="32"/>
      <c r="B121" s="36"/>
      <c r="C121" s="53"/>
      <c r="D121" s="53"/>
      <c r="E121" s="53"/>
      <c r="F121" s="35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</row>
    <row r="122" spans="1:21">
      <c r="A122" s="32"/>
      <c r="B122" s="38" t="s">
        <v>120</v>
      </c>
      <c r="C122" s="53"/>
      <c r="D122" s="53"/>
      <c r="E122" s="53"/>
      <c r="F122" s="35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</row>
    <row r="123" spans="1:2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</row>
    <row r="124" spans="1:21">
      <c r="A124" s="32" t="s">
        <v>154</v>
      </c>
      <c r="B124" s="58" t="s">
        <v>126</v>
      </c>
      <c r="C124" s="58"/>
      <c r="D124" s="58"/>
      <c r="E124" s="58"/>
      <c r="F124" s="58"/>
      <c r="G124" s="58"/>
      <c r="H124" s="45">
        <v>437</v>
      </c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</row>
    <row r="125" spans="1:2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</row>
    <row r="126" spans="1:21">
      <c r="A126" s="32"/>
      <c r="B126" s="59" t="s">
        <v>115</v>
      </c>
      <c r="C126" s="59"/>
      <c r="D126" s="43"/>
      <c r="E126" s="43"/>
      <c r="F126" s="43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</row>
    <row r="127" spans="1:21">
      <c r="A127" s="32"/>
      <c r="B127" s="43"/>
      <c r="C127" s="43"/>
      <c r="D127" s="43"/>
      <c r="E127" s="43"/>
      <c r="F127" s="43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</row>
    <row r="128" spans="1:21">
      <c r="A128" s="32"/>
      <c r="B128" s="60" t="s">
        <v>150</v>
      </c>
      <c r="C128" s="60"/>
      <c r="D128" s="60"/>
      <c r="E128" s="60"/>
      <c r="F128" s="48">
        <v>232</v>
      </c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</row>
    <row r="129" spans="1:21">
      <c r="A129" s="32"/>
      <c r="B129" s="60" t="s">
        <v>151</v>
      </c>
      <c r="C129" s="60"/>
      <c r="D129" s="60"/>
      <c r="E129" s="60"/>
      <c r="F129" s="48">
        <v>205</v>
      </c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</row>
    <row r="130" spans="1:21">
      <c r="A130" s="32"/>
      <c r="B130" s="54"/>
      <c r="C130" s="55"/>
      <c r="D130" s="55"/>
      <c r="E130" s="55"/>
      <c r="F130" s="56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</row>
    <row r="131" spans="1:21">
      <c r="A131" s="32"/>
      <c r="B131" s="61" t="s">
        <v>127</v>
      </c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32"/>
      <c r="S131" s="32"/>
      <c r="T131" s="32"/>
      <c r="U131" s="32"/>
    </row>
    <row r="132" spans="1:2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</row>
    <row r="133" spans="1:21">
      <c r="A133" s="32" t="s">
        <v>155</v>
      </c>
      <c r="B133" s="58" t="s">
        <v>156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40">
        <v>145916</v>
      </c>
      <c r="S133" s="32"/>
      <c r="T133" s="32"/>
      <c r="U133" s="32"/>
    </row>
    <row r="134" spans="1:2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</row>
    <row r="135" spans="1:21">
      <c r="A135" s="32"/>
      <c r="B135" s="59" t="s">
        <v>115</v>
      </c>
      <c r="C135" s="59"/>
      <c r="D135" s="43"/>
      <c r="E135" s="43"/>
      <c r="F135" s="43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</row>
    <row r="136" spans="1:21">
      <c r="A136" s="32"/>
      <c r="B136" s="43"/>
      <c r="C136" s="43"/>
      <c r="D136" s="43"/>
      <c r="E136" s="43"/>
      <c r="F136" s="43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</row>
    <row r="137" spans="1:21">
      <c r="A137" s="32"/>
      <c r="B137" s="60" t="s">
        <v>150</v>
      </c>
      <c r="C137" s="60"/>
      <c r="D137" s="60"/>
      <c r="E137" s="60"/>
      <c r="F137" s="44">
        <v>68215.600000000006</v>
      </c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</row>
    <row r="138" spans="1:21">
      <c r="A138" s="32"/>
      <c r="B138" s="60" t="s">
        <v>151</v>
      </c>
      <c r="C138" s="60"/>
      <c r="D138" s="60"/>
      <c r="E138" s="60"/>
      <c r="F138" s="44">
        <v>77700.399999999994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</row>
    <row r="139" spans="1:21">
      <c r="A139" s="32"/>
      <c r="B139" s="43"/>
      <c r="C139" s="43"/>
      <c r="D139" s="43"/>
      <c r="E139" s="43"/>
      <c r="F139" s="43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</row>
    <row r="140" spans="1:21">
      <c r="A140" s="32"/>
      <c r="B140" s="32" t="s">
        <v>146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</row>
    <row r="141" spans="1:2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</row>
    <row r="142" spans="1:2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</row>
    <row r="143" spans="1:2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</row>
    <row r="144" spans="1:2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</row>
    <row r="145" spans="1:2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</row>
    <row r="146" spans="1:2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</row>
    <row r="147" spans="1:2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</row>
    <row r="148" spans="1:2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</row>
    <row r="149" spans="1:2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</row>
    <row r="150" spans="1:2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</row>
    <row r="151" spans="1:2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</row>
    <row r="152" spans="1:2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</row>
    <row r="153" spans="1:2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</row>
    <row r="154" spans="1:2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</row>
    <row r="155" spans="1:2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</row>
    <row r="156" spans="1:2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</row>
  </sheetData>
  <mergeCells count="76">
    <mergeCell ref="B11:E11"/>
    <mergeCell ref="B3:G3"/>
    <mergeCell ref="B5:F5"/>
    <mergeCell ref="B7:C7"/>
    <mergeCell ref="B9:E9"/>
    <mergeCell ref="B10:E10"/>
    <mergeCell ref="B33:E33"/>
    <mergeCell ref="B12:E12"/>
    <mergeCell ref="B16:E16"/>
    <mergeCell ref="B18:C18"/>
    <mergeCell ref="B20:E20"/>
    <mergeCell ref="B21:E21"/>
    <mergeCell ref="B22:E22"/>
    <mergeCell ref="B23:E23"/>
    <mergeCell ref="B27:J27"/>
    <mergeCell ref="B29:C29"/>
    <mergeCell ref="B31:E31"/>
    <mergeCell ref="B32:E32"/>
    <mergeCell ref="B54:E54"/>
    <mergeCell ref="B34:E34"/>
    <mergeCell ref="B38:H38"/>
    <mergeCell ref="B40:C40"/>
    <mergeCell ref="B42:E42"/>
    <mergeCell ref="B43:E43"/>
    <mergeCell ref="B44:E44"/>
    <mergeCell ref="B45:E45"/>
    <mergeCell ref="B47:Q47"/>
    <mergeCell ref="B49:J49"/>
    <mergeCell ref="B51:E51"/>
    <mergeCell ref="B53:E53"/>
    <mergeCell ref="B75:E75"/>
    <mergeCell ref="B55:E55"/>
    <mergeCell ref="B56:E56"/>
    <mergeCell ref="B62:C62"/>
    <mergeCell ref="B63:C63"/>
    <mergeCell ref="B64:C64"/>
    <mergeCell ref="B65:C65"/>
    <mergeCell ref="B66:C66"/>
    <mergeCell ref="B67:C67"/>
    <mergeCell ref="B69:Q69"/>
    <mergeCell ref="B71:L71"/>
    <mergeCell ref="B73:C73"/>
    <mergeCell ref="B95:C95"/>
    <mergeCell ref="B76:E76"/>
    <mergeCell ref="B77:E77"/>
    <mergeCell ref="B78:E78"/>
    <mergeCell ref="B82:H82"/>
    <mergeCell ref="B84:C84"/>
    <mergeCell ref="B86:E86"/>
    <mergeCell ref="B87:E87"/>
    <mergeCell ref="B88:E88"/>
    <mergeCell ref="B89:E89"/>
    <mergeCell ref="B91:Q91"/>
    <mergeCell ref="B93:R93"/>
    <mergeCell ref="B119:E119"/>
    <mergeCell ref="B97:E97"/>
    <mergeCell ref="B98:E98"/>
    <mergeCell ref="B99:E99"/>
    <mergeCell ref="B100:E100"/>
    <mergeCell ref="B104:G104"/>
    <mergeCell ref="B106:J106"/>
    <mergeCell ref="B108:C108"/>
    <mergeCell ref="B110:E110"/>
    <mergeCell ref="B111:E111"/>
    <mergeCell ref="B115:K115"/>
    <mergeCell ref="B117:C117"/>
    <mergeCell ref="B133:Q133"/>
    <mergeCell ref="B135:C135"/>
    <mergeCell ref="B137:E137"/>
    <mergeCell ref="B138:E138"/>
    <mergeCell ref="B120:E120"/>
    <mergeCell ref="B124:G124"/>
    <mergeCell ref="B126:C126"/>
    <mergeCell ref="B128:E128"/>
    <mergeCell ref="B129:E129"/>
    <mergeCell ref="B131:Q1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D2" sqref="D2"/>
    </sheetView>
  </sheetViews>
  <sheetFormatPr baseColWidth="10" defaultRowHeight="15"/>
  <cols>
    <col min="1" max="1" width="15.140625" customWidth="1"/>
    <col min="3" max="3" width="15" customWidth="1"/>
    <col min="4" max="4" width="12.140625" customWidth="1"/>
    <col min="9" max="9" width="15.5703125" customWidth="1"/>
  </cols>
  <sheetData>
    <row r="1" spans="1:7" ht="18">
      <c r="A1" s="29" t="s">
        <v>102</v>
      </c>
      <c r="D1" s="27"/>
      <c r="E1" s="27"/>
      <c r="F1" s="27"/>
      <c r="G1" s="27"/>
    </row>
    <row r="3" spans="1:7" ht="18">
      <c r="A3" s="29" t="s">
        <v>23</v>
      </c>
    </row>
    <row r="5" spans="1:7" ht="99.75">
      <c r="B5" s="6" t="s">
        <v>0</v>
      </c>
    </row>
    <row r="6" spans="1:7">
      <c r="A6" s="2" t="s">
        <v>29</v>
      </c>
      <c r="B6" s="7">
        <v>11894</v>
      </c>
    </row>
    <row r="10" spans="1:7" ht="71.25">
      <c r="B10" s="6" t="s">
        <v>22</v>
      </c>
      <c r="C10" s="6" t="s">
        <v>56</v>
      </c>
      <c r="D10" s="6" t="s">
        <v>57</v>
      </c>
      <c r="E10" s="6" t="s">
        <v>20</v>
      </c>
    </row>
    <row r="11" spans="1:7">
      <c r="A11" s="2" t="s">
        <v>29</v>
      </c>
      <c r="B11" s="7">
        <v>4194</v>
      </c>
      <c r="C11" s="8">
        <v>324326.3</v>
      </c>
      <c r="D11" s="8">
        <f>+C11/B11</f>
        <v>77.33102050548402</v>
      </c>
      <c r="E11" s="9">
        <v>330</v>
      </c>
    </row>
    <row r="15" spans="1:7">
      <c r="A15" s="5" t="s">
        <v>19</v>
      </c>
      <c r="B15" s="11"/>
      <c r="C15" s="5"/>
      <c r="D15" s="5"/>
      <c r="E15" s="5"/>
    </row>
    <row r="16" spans="1:7" ht="71.25">
      <c r="A16" s="5"/>
      <c r="B16" s="6" t="s">
        <v>17</v>
      </c>
      <c r="C16" s="6" t="s">
        <v>58</v>
      </c>
      <c r="D16" s="6" t="s">
        <v>60</v>
      </c>
      <c r="E16" s="6" t="s">
        <v>20</v>
      </c>
    </row>
    <row r="17" spans="1:5">
      <c r="A17" s="2" t="s">
        <v>29</v>
      </c>
      <c r="B17" s="7">
        <v>7700</v>
      </c>
      <c r="C17" s="8">
        <v>1258627.44</v>
      </c>
      <c r="D17" s="8">
        <f>+C17/B17</f>
        <v>163.45810909090909</v>
      </c>
      <c r="E17" s="9">
        <v>530</v>
      </c>
    </row>
    <row r="20" spans="1:5">
      <c r="A20" t="s">
        <v>1</v>
      </c>
    </row>
    <row r="21" spans="1:5">
      <c r="A21" s="16">
        <v>244260</v>
      </c>
    </row>
    <row r="25" spans="1:5" ht="18">
      <c r="A25" s="29" t="s">
        <v>24</v>
      </c>
    </row>
    <row r="27" spans="1:5" ht="57">
      <c r="B27" s="6" t="s">
        <v>17</v>
      </c>
      <c r="C27" s="6" t="s">
        <v>96</v>
      </c>
      <c r="D27" s="6" t="s">
        <v>21</v>
      </c>
      <c r="E27" s="6" t="s">
        <v>25</v>
      </c>
    </row>
    <row r="28" spans="1:5">
      <c r="A28" s="2" t="s">
        <v>29</v>
      </c>
      <c r="B28" s="7">
        <v>7749</v>
      </c>
      <c r="C28" s="8">
        <v>182987.05</v>
      </c>
      <c r="D28" s="8">
        <f t="shared" ref="D28" si="0">+C28/B28</f>
        <v>23.614279261840235</v>
      </c>
      <c r="E28" s="9">
        <v>170</v>
      </c>
    </row>
    <row r="31" spans="1:5">
      <c r="A31" t="s">
        <v>1</v>
      </c>
    </row>
    <row r="32" spans="1:5">
      <c r="A32" s="16">
        <v>23247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D2" sqref="D2"/>
    </sheetView>
  </sheetViews>
  <sheetFormatPr baseColWidth="10" defaultRowHeight="14.25"/>
  <cols>
    <col min="1" max="1" width="17.7109375" style="5" bestFit="1" customWidth="1"/>
    <col min="2" max="2" width="12.7109375" style="5" bestFit="1" customWidth="1"/>
    <col min="3" max="3" width="16.85546875" style="5" customWidth="1"/>
    <col min="4" max="4" width="12.7109375" style="5" customWidth="1"/>
    <col min="5" max="5" width="16.28515625" style="5" customWidth="1"/>
    <col min="6" max="6" width="16.5703125" style="5" customWidth="1"/>
    <col min="7" max="7" width="13.7109375" style="5" customWidth="1"/>
    <col min="8" max="8" width="14.42578125" style="5" customWidth="1"/>
    <col min="9" max="9" width="20.5703125" style="5" customWidth="1"/>
    <col min="10" max="12" width="11.42578125" style="5"/>
    <col min="13" max="13" width="14.85546875" style="5" customWidth="1"/>
    <col min="14" max="14" width="17.28515625" style="5" customWidth="1"/>
    <col min="15" max="16384" width="11.42578125" style="5"/>
  </cols>
  <sheetData>
    <row r="1" spans="1:7" ht="18">
      <c r="A1" s="29" t="s">
        <v>103</v>
      </c>
      <c r="D1" s="27"/>
      <c r="E1" s="27"/>
      <c r="F1" s="27"/>
      <c r="G1" s="27"/>
    </row>
    <row r="4" spans="1:7" ht="18">
      <c r="A4" s="29" t="s">
        <v>23</v>
      </c>
    </row>
    <row r="6" spans="1:7" ht="57.75" customHeight="1">
      <c r="B6" s="6" t="s">
        <v>22</v>
      </c>
      <c r="C6" s="6" t="s">
        <v>56</v>
      </c>
      <c r="D6" s="6" t="s">
        <v>57</v>
      </c>
      <c r="E6" s="6" t="s">
        <v>59</v>
      </c>
      <c r="F6" s="6" t="s">
        <v>58</v>
      </c>
      <c r="G6" s="6" t="s">
        <v>60</v>
      </c>
    </row>
    <row r="7" spans="1:7">
      <c r="A7" s="2" t="s">
        <v>36</v>
      </c>
      <c r="B7" s="14">
        <v>18760</v>
      </c>
      <c r="C7" s="8">
        <v>3217741.7699999991</v>
      </c>
      <c r="D7" s="8">
        <f>+C7/B7</f>
        <v>171.52141631130058</v>
      </c>
      <c r="E7" s="14">
        <v>28197</v>
      </c>
      <c r="F7" s="8">
        <v>2044819.98</v>
      </c>
      <c r="G7" s="8">
        <f>+F7/E7</f>
        <v>72.519061602298123</v>
      </c>
    </row>
    <row r="8" spans="1:7">
      <c r="A8" s="2" t="s">
        <v>45</v>
      </c>
      <c r="B8" s="14">
        <v>1635</v>
      </c>
      <c r="C8" s="8">
        <v>285290.53999999998</v>
      </c>
      <c r="D8" s="8">
        <f t="shared" ref="D8:D21" si="0">+C8/B8</f>
        <v>174.48962691131499</v>
      </c>
      <c r="E8" s="14">
        <v>1315</v>
      </c>
      <c r="F8" s="8">
        <v>95390.10000000002</v>
      </c>
      <c r="G8" s="8">
        <f t="shared" ref="G8:G21" si="1">+F8/E8</f>
        <v>72.54000000000002</v>
      </c>
    </row>
    <row r="9" spans="1:7">
      <c r="A9" s="2" t="s">
        <v>37</v>
      </c>
      <c r="B9" s="14">
        <v>4920</v>
      </c>
      <c r="C9" s="8">
        <v>765991.47</v>
      </c>
      <c r="D9" s="8">
        <f t="shared" si="0"/>
        <v>155.68932317073171</v>
      </c>
      <c r="E9" s="14">
        <v>3977</v>
      </c>
      <c r="F9" s="8">
        <v>288424.98000000004</v>
      </c>
      <c r="G9" s="8">
        <f t="shared" si="1"/>
        <v>72.523253708825763</v>
      </c>
    </row>
    <row r="10" spans="1:7">
      <c r="A10" s="2" t="s">
        <v>46</v>
      </c>
      <c r="B10" s="14">
        <v>2563</v>
      </c>
      <c r="C10" s="8">
        <v>401069.11999999994</v>
      </c>
      <c r="D10" s="8">
        <f t="shared" si="0"/>
        <v>156.48424502536088</v>
      </c>
      <c r="E10" s="14">
        <v>1642</v>
      </c>
      <c r="F10" s="8">
        <v>119107.08</v>
      </c>
      <c r="G10" s="8">
        <f t="shared" si="1"/>
        <v>72.537807551766136</v>
      </c>
    </row>
    <row r="11" spans="1:7">
      <c r="A11" s="2" t="s">
        <v>38</v>
      </c>
      <c r="B11" s="14">
        <v>2334</v>
      </c>
      <c r="C11" s="8">
        <v>380184.41</v>
      </c>
      <c r="D11" s="8">
        <f t="shared" si="0"/>
        <v>162.88963581833761</v>
      </c>
      <c r="E11" s="14">
        <v>3497</v>
      </c>
      <c r="F11" s="8">
        <v>253612.08000000002</v>
      </c>
      <c r="G11" s="8">
        <f t="shared" si="1"/>
        <v>72.522756648555912</v>
      </c>
    </row>
    <row r="12" spans="1:7">
      <c r="A12" s="2" t="s">
        <v>39</v>
      </c>
      <c r="B12" s="14">
        <v>1314</v>
      </c>
      <c r="C12" s="8">
        <v>200699.74000000002</v>
      </c>
      <c r="D12" s="8">
        <f t="shared" si="0"/>
        <v>152.73952815829529</v>
      </c>
      <c r="E12" s="14">
        <v>855</v>
      </c>
      <c r="F12" s="8">
        <v>62006.400000000001</v>
      </c>
      <c r="G12" s="8">
        <f t="shared" si="1"/>
        <v>72.522105263157897</v>
      </c>
    </row>
    <row r="13" spans="1:7">
      <c r="A13" s="2" t="s">
        <v>40</v>
      </c>
      <c r="B13" s="14">
        <v>1472</v>
      </c>
      <c r="C13" s="8">
        <v>228748.99999999994</v>
      </c>
      <c r="D13" s="8">
        <f t="shared" si="0"/>
        <v>155.40013586956519</v>
      </c>
      <c r="E13" s="14">
        <v>1511</v>
      </c>
      <c r="F13" s="8">
        <v>109606.14000000001</v>
      </c>
      <c r="G13" s="8">
        <f t="shared" si="1"/>
        <v>72.53880873593647</v>
      </c>
    </row>
    <row r="14" spans="1:7">
      <c r="A14" s="2" t="s">
        <v>41</v>
      </c>
      <c r="B14" s="14">
        <v>1622</v>
      </c>
      <c r="C14" s="8">
        <v>275547.05000000005</v>
      </c>
      <c r="D14" s="8">
        <f t="shared" si="0"/>
        <v>169.88104192355121</v>
      </c>
      <c r="E14" s="14">
        <v>1371</v>
      </c>
      <c r="F14" s="8">
        <v>99426.24000000002</v>
      </c>
      <c r="G14" s="8">
        <f t="shared" si="1"/>
        <v>72.520962800875282</v>
      </c>
    </row>
    <row r="15" spans="1:7">
      <c r="A15" s="2" t="s">
        <v>47</v>
      </c>
      <c r="B15" s="14">
        <v>1991</v>
      </c>
      <c r="C15" s="8">
        <v>357787.17999999993</v>
      </c>
      <c r="D15" s="8">
        <f t="shared" si="0"/>
        <v>179.702250125565</v>
      </c>
      <c r="E15" s="14">
        <v>2650</v>
      </c>
      <c r="F15" s="8">
        <v>192165.30000000002</v>
      </c>
      <c r="G15" s="8">
        <f t="shared" si="1"/>
        <v>72.515207547169823</v>
      </c>
    </row>
    <row r="16" spans="1:7">
      <c r="A16" s="2" t="s">
        <v>48</v>
      </c>
      <c r="B16" s="14">
        <v>1887</v>
      </c>
      <c r="C16" s="8">
        <v>283365.09000000003</v>
      </c>
      <c r="D16" s="8">
        <f t="shared" si="0"/>
        <v>150.16697933227346</v>
      </c>
      <c r="E16" s="14">
        <v>2491</v>
      </c>
      <c r="F16" s="8">
        <v>180656.64000000001</v>
      </c>
      <c r="G16" s="8">
        <f t="shared" si="1"/>
        <v>72.523741469289448</v>
      </c>
    </row>
    <row r="17" spans="1:16">
      <c r="A17" s="2" t="s">
        <v>42</v>
      </c>
      <c r="B17" s="14">
        <v>3695</v>
      </c>
      <c r="C17" s="8">
        <v>589359.22</v>
      </c>
      <c r="D17" s="8">
        <f t="shared" si="0"/>
        <v>159.50181867388361</v>
      </c>
      <c r="E17" s="14">
        <v>3075</v>
      </c>
      <c r="F17" s="8">
        <v>223046.10000000003</v>
      </c>
      <c r="G17" s="8">
        <f t="shared" si="1"/>
        <v>72.535317073170745</v>
      </c>
    </row>
    <row r="18" spans="1:16">
      <c r="A18" s="2" t="s">
        <v>43</v>
      </c>
      <c r="B18" s="14">
        <v>2059</v>
      </c>
      <c r="C18" s="8">
        <v>326511.06999999995</v>
      </c>
      <c r="D18" s="8">
        <f t="shared" si="0"/>
        <v>158.57749878581834</v>
      </c>
      <c r="E18" s="14">
        <v>2696</v>
      </c>
      <c r="F18" s="8">
        <v>195541.74000000002</v>
      </c>
      <c r="G18" s="8">
        <f t="shared" si="1"/>
        <v>72.530318991097928</v>
      </c>
    </row>
    <row r="19" spans="1:16">
      <c r="A19" s="2" t="s">
        <v>44</v>
      </c>
      <c r="B19" s="14">
        <v>1465</v>
      </c>
      <c r="C19" s="8">
        <v>236397.52</v>
      </c>
      <c r="D19" s="8">
        <f t="shared" si="0"/>
        <v>161.36349488054606</v>
      </c>
      <c r="E19" s="14">
        <v>848</v>
      </c>
      <c r="F19" s="8">
        <v>61497.720000000008</v>
      </c>
      <c r="G19" s="8">
        <f t="shared" si="1"/>
        <v>72.520896226415104</v>
      </c>
    </row>
    <row r="20" spans="1:16">
      <c r="A20" s="2" t="s">
        <v>49</v>
      </c>
      <c r="B20" s="14">
        <v>1067</v>
      </c>
      <c r="C20" s="8">
        <v>163526.02999999997</v>
      </c>
      <c r="D20" s="8">
        <f t="shared" si="0"/>
        <v>153.25776007497655</v>
      </c>
      <c r="E20" s="14">
        <v>666</v>
      </c>
      <c r="F20" s="8">
        <v>48308.94000000001</v>
      </c>
      <c r="G20" s="8">
        <f t="shared" si="1"/>
        <v>72.535945945945954</v>
      </c>
      <c r="M20" s="2"/>
      <c r="N20" s="18"/>
    </row>
    <row r="21" spans="1:16">
      <c r="A21" s="2" t="s">
        <v>16</v>
      </c>
      <c r="B21" s="14">
        <v>46784</v>
      </c>
      <c r="C21" s="8">
        <v>7712219.209999999</v>
      </c>
      <c r="D21" s="8">
        <f t="shared" si="0"/>
        <v>164.84736683481529</v>
      </c>
      <c r="E21" s="14">
        <v>54791</v>
      </c>
      <c r="F21" s="8">
        <v>3973609.4400000009</v>
      </c>
      <c r="G21" s="8">
        <f t="shared" si="1"/>
        <v>72.523031884798613</v>
      </c>
      <c r="M21" s="2"/>
      <c r="N21" s="18"/>
    </row>
    <row r="22" spans="1:16">
      <c r="A22" s="2"/>
      <c r="B22" s="18"/>
      <c r="C22" s="19"/>
      <c r="D22" s="19"/>
      <c r="E22" s="20"/>
      <c r="M22" s="2"/>
      <c r="N22" s="18"/>
    </row>
    <row r="23" spans="1:16">
      <c r="A23" s="2"/>
      <c r="B23" s="18"/>
      <c r="C23" s="19"/>
      <c r="D23" s="19"/>
      <c r="E23" s="20"/>
      <c r="H23" s="2"/>
      <c r="I23" s="18"/>
    </row>
    <row r="24" spans="1:16">
      <c r="B24" s="11"/>
    </row>
    <row r="25" spans="1:16">
      <c r="A25" s="5" t="s">
        <v>19</v>
      </c>
      <c r="B25" s="11"/>
    </row>
    <row r="26" spans="1:16">
      <c r="B26" s="11"/>
    </row>
    <row r="27" spans="1:16" ht="15">
      <c r="B27" s="65" t="s">
        <v>54</v>
      </c>
      <c r="C27" s="66"/>
      <c r="D27" s="66"/>
      <c r="E27" s="66"/>
      <c r="F27" s="67"/>
      <c r="G27" s="65" t="s">
        <v>18</v>
      </c>
      <c r="H27" s="68"/>
      <c r="I27" s="68"/>
      <c r="J27" s="68"/>
      <c r="K27" s="69"/>
      <c r="L27" s="65" t="s">
        <v>55</v>
      </c>
      <c r="M27" s="66"/>
      <c r="N27" s="66"/>
      <c r="O27" s="66"/>
      <c r="P27" s="67"/>
    </row>
    <row r="28" spans="1:16" ht="25.5">
      <c r="B28" s="23" t="s">
        <v>50</v>
      </c>
      <c r="C28" s="23" t="s">
        <v>51</v>
      </c>
      <c r="D28" s="23" t="s">
        <v>52</v>
      </c>
      <c r="E28" s="23" t="s">
        <v>53</v>
      </c>
      <c r="F28" s="23" t="s">
        <v>16</v>
      </c>
      <c r="G28" s="23" t="s">
        <v>50</v>
      </c>
      <c r="H28" s="23" t="s">
        <v>51</v>
      </c>
      <c r="I28" s="23" t="s">
        <v>52</v>
      </c>
      <c r="J28" s="23" t="s">
        <v>53</v>
      </c>
      <c r="K28" s="23" t="s">
        <v>16</v>
      </c>
      <c r="L28" s="23" t="s">
        <v>50</v>
      </c>
      <c r="M28" s="23" t="s">
        <v>51</v>
      </c>
      <c r="N28" s="23" t="s">
        <v>52</v>
      </c>
      <c r="O28" s="23" t="s">
        <v>53</v>
      </c>
      <c r="P28" s="23" t="s">
        <v>16</v>
      </c>
    </row>
    <row r="29" spans="1:16">
      <c r="A29" s="2" t="s">
        <v>36</v>
      </c>
      <c r="B29" s="22">
        <v>55069</v>
      </c>
      <c r="C29" s="22">
        <v>21925</v>
      </c>
      <c r="D29" s="22">
        <v>4198</v>
      </c>
      <c r="E29" s="22">
        <v>3612</v>
      </c>
      <c r="F29" s="22">
        <v>84804</v>
      </c>
      <c r="G29" s="22">
        <v>9801770.2699999958</v>
      </c>
      <c r="H29" s="22">
        <v>6174636.0499999998</v>
      </c>
      <c r="I29" s="22">
        <v>394433.49000000011</v>
      </c>
      <c r="J29" s="22">
        <v>752839.74</v>
      </c>
      <c r="K29" s="22">
        <v>17123679.549999997</v>
      </c>
      <c r="L29" s="22">
        <f t="shared" ref="L29:L43" si="2">+G29/B29</f>
        <v>177.99070747607539</v>
      </c>
      <c r="M29" s="22">
        <f t="shared" ref="M29:M43" si="3">+H29/C29</f>
        <v>281.62536145952106</v>
      </c>
      <c r="N29" s="22">
        <f t="shared" ref="N29:N43" si="4">+I29/D29</f>
        <v>93.957477370176306</v>
      </c>
      <c r="O29" s="22">
        <f t="shared" ref="O29:O43" si="5">+J29/E29</f>
        <v>208.42739202657808</v>
      </c>
      <c r="P29" s="22">
        <f t="shared" ref="P29:P43" si="6">+K29/F29</f>
        <v>201.92065881326349</v>
      </c>
    </row>
    <row r="30" spans="1:16">
      <c r="A30" s="2" t="s">
        <v>45</v>
      </c>
      <c r="B30" s="22">
        <v>3208</v>
      </c>
      <c r="C30" s="22">
        <v>937</v>
      </c>
      <c r="D30" s="22">
        <v>491</v>
      </c>
      <c r="E30" s="22">
        <v>137</v>
      </c>
      <c r="F30" s="22">
        <v>4773</v>
      </c>
      <c r="G30" s="22">
        <v>631923.51</v>
      </c>
      <c r="H30" s="22">
        <v>261679.72</v>
      </c>
      <c r="I30" s="22">
        <v>35014.25</v>
      </c>
      <c r="J30" s="22">
        <v>27947.24</v>
      </c>
      <c r="K30" s="22">
        <v>956564.72</v>
      </c>
      <c r="L30" s="22">
        <f t="shared" si="2"/>
        <v>196.98363778054863</v>
      </c>
      <c r="M30" s="22">
        <f t="shared" si="3"/>
        <v>279.27398078975455</v>
      </c>
      <c r="N30" s="22">
        <f t="shared" si="4"/>
        <v>71.312118126272907</v>
      </c>
      <c r="O30" s="22">
        <f t="shared" si="5"/>
        <v>203.99445255474453</v>
      </c>
      <c r="P30" s="22">
        <f t="shared" si="6"/>
        <v>200.4116320972135</v>
      </c>
    </row>
    <row r="31" spans="1:16">
      <c r="A31" s="2" t="s">
        <v>37</v>
      </c>
      <c r="B31" s="22">
        <v>11927</v>
      </c>
      <c r="C31" s="22">
        <v>3251</v>
      </c>
      <c r="D31" s="22">
        <v>555</v>
      </c>
      <c r="E31" s="22">
        <v>471</v>
      </c>
      <c r="F31" s="22">
        <v>16204</v>
      </c>
      <c r="G31" s="22">
        <v>2111394.9900000002</v>
      </c>
      <c r="H31" s="22">
        <v>967035.64000000013</v>
      </c>
      <c r="I31" s="22">
        <v>58124.25</v>
      </c>
      <c r="J31" s="22">
        <v>96656.48</v>
      </c>
      <c r="K31" s="22">
        <v>3233211.3600000003</v>
      </c>
      <c r="L31" s="22">
        <f t="shared" si="2"/>
        <v>177.02649366982479</v>
      </c>
      <c r="M31" s="22">
        <f t="shared" si="3"/>
        <v>297.45790218394342</v>
      </c>
      <c r="N31" s="22">
        <f t="shared" si="4"/>
        <v>104.72837837837838</v>
      </c>
      <c r="O31" s="22">
        <f t="shared" si="5"/>
        <v>205.21545647558386</v>
      </c>
      <c r="P31" s="22">
        <f t="shared" si="6"/>
        <v>199.53168106640337</v>
      </c>
    </row>
    <row r="32" spans="1:16">
      <c r="A32" s="2" t="s">
        <v>46</v>
      </c>
      <c r="B32" s="22">
        <v>5533</v>
      </c>
      <c r="C32" s="22">
        <v>3797</v>
      </c>
      <c r="D32" s="22">
        <v>318</v>
      </c>
      <c r="E32" s="22">
        <v>256</v>
      </c>
      <c r="F32" s="22">
        <v>9904</v>
      </c>
      <c r="G32" s="22">
        <v>970848.81999999983</v>
      </c>
      <c r="H32" s="22">
        <v>1045133.06</v>
      </c>
      <c r="I32" s="22">
        <v>34288.559999999998</v>
      </c>
      <c r="J32" s="22">
        <v>52432.9</v>
      </c>
      <c r="K32" s="22">
        <v>2102703.34</v>
      </c>
      <c r="L32" s="22">
        <f t="shared" si="2"/>
        <v>175.46517621543464</v>
      </c>
      <c r="M32" s="22">
        <f t="shared" si="3"/>
        <v>275.25232025283123</v>
      </c>
      <c r="N32" s="22">
        <f t="shared" si="4"/>
        <v>107.82566037735849</v>
      </c>
      <c r="O32" s="22">
        <f t="shared" si="5"/>
        <v>204.81601562500001</v>
      </c>
      <c r="P32" s="22">
        <f t="shared" si="6"/>
        <v>212.30849555735054</v>
      </c>
    </row>
    <row r="33" spans="1:16">
      <c r="A33" s="2" t="s">
        <v>38</v>
      </c>
      <c r="B33" s="22">
        <v>6422</v>
      </c>
      <c r="C33" s="22">
        <v>3233</v>
      </c>
      <c r="D33" s="22">
        <v>309</v>
      </c>
      <c r="E33" s="22">
        <v>610</v>
      </c>
      <c r="F33" s="22">
        <v>10574</v>
      </c>
      <c r="G33" s="22">
        <v>1148211.26</v>
      </c>
      <c r="H33" s="22">
        <v>876787.29</v>
      </c>
      <c r="I33" s="22">
        <v>36965.25</v>
      </c>
      <c r="J33" s="22">
        <v>127468.13999999998</v>
      </c>
      <c r="K33" s="22">
        <v>2189431.94</v>
      </c>
      <c r="L33" s="22">
        <f t="shared" si="2"/>
        <v>178.79340703830582</v>
      </c>
      <c r="M33" s="22">
        <f t="shared" si="3"/>
        <v>271.19928549334986</v>
      </c>
      <c r="N33" s="22">
        <f t="shared" si="4"/>
        <v>119.62864077669903</v>
      </c>
      <c r="O33" s="22">
        <f t="shared" si="5"/>
        <v>208.96416393442621</v>
      </c>
      <c r="P33" s="22">
        <f t="shared" si="6"/>
        <v>207.05806128239075</v>
      </c>
    </row>
    <row r="34" spans="1:16">
      <c r="A34" s="2" t="s">
        <v>39</v>
      </c>
      <c r="B34" s="22">
        <v>2749</v>
      </c>
      <c r="C34" s="22">
        <v>1705</v>
      </c>
      <c r="D34" s="22">
        <v>210</v>
      </c>
      <c r="E34" s="22">
        <v>138</v>
      </c>
      <c r="F34" s="22">
        <v>4802</v>
      </c>
      <c r="G34" s="22">
        <v>493009.3899999999</v>
      </c>
      <c r="H34" s="22">
        <v>477450.82999999996</v>
      </c>
      <c r="I34" s="22">
        <v>20203.510000000002</v>
      </c>
      <c r="J34" s="22">
        <v>28159.370000000003</v>
      </c>
      <c r="K34" s="22">
        <v>1018823.0999999999</v>
      </c>
      <c r="L34" s="22">
        <f t="shared" si="2"/>
        <v>179.34135685703887</v>
      </c>
      <c r="M34" s="22">
        <f t="shared" si="3"/>
        <v>280.02981231671549</v>
      </c>
      <c r="N34" s="22">
        <f t="shared" si="4"/>
        <v>96.20719047619049</v>
      </c>
      <c r="O34" s="22">
        <f t="shared" si="5"/>
        <v>204.05340579710148</v>
      </c>
      <c r="P34" s="22">
        <f t="shared" si="6"/>
        <v>212.16640982923778</v>
      </c>
    </row>
    <row r="35" spans="1:16">
      <c r="A35" s="2" t="s">
        <v>40</v>
      </c>
      <c r="B35" s="22">
        <v>3668</v>
      </c>
      <c r="C35" s="22">
        <v>2202</v>
      </c>
      <c r="D35" s="22">
        <v>123</v>
      </c>
      <c r="E35" s="22">
        <v>285</v>
      </c>
      <c r="F35" s="22">
        <v>6278</v>
      </c>
      <c r="G35" s="22">
        <v>636218.70999999985</v>
      </c>
      <c r="H35" s="22">
        <v>615652.02</v>
      </c>
      <c r="I35" s="22">
        <v>12318.13</v>
      </c>
      <c r="J35" s="22">
        <v>56906.389999999992</v>
      </c>
      <c r="K35" s="22">
        <v>1321095.2499999998</v>
      </c>
      <c r="L35" s="22">
        <f t="shared" si="2"/>
        <v>173.45112050163573</v>
      </c>
      <c r="M35" s="22">
        <f t="shared" si="3"/>
        <v>279.58765667574932</v>
      </c>
      <c r="N35" s="22">
        <f t="shared" si="4"/>
        <v>100.14739837398373</v>
      </c>
      <c r="O35" s="22">
        <f t="shared" si="5"/>
        <v>199.67154385964909</v>
      </c>
      <c r="P35" s="22">
        <f t="shared" si="6"/>
        <v>210.43250238929591</v>
      </c>
    </row>
    <row r="36" spans="1:16">
      <c r="A36" s="2" t="s">
        <v>41</v>
      </c>
      <c r="B36" s="22">
        <v>3699</v>
      </c>
      <c r="C36" s="22">
        <v>1732</v>
      </c>
      <c r="D36" s="22">
        <v>151</v>
      </c>
      <c r="E36" s="22">
        <v>156</v>
      </c>
      <c r="F36" s="22">
        <v>5738</v>
      </c>
      <c r="G36" s="22">
        <v>682868.79</v>
      </c>
      <c r="H36" s="22">
        <v>515747.64999999997</v>
      </c>
      <c r="I36" s="22">
        <v>15943.659999999998</v>
      </c>
      <c r="J36" s="22">
        <v>31820.18</v>
      </c>
      <c r="K36" s="22">
        <v>1246380.2799999998</v>
      </c>
      <c r="L36" s="22">
        <f t="shared" si="2"/>
        <v>184.60902676399027</v>
      </c>
      <c r="M36" s="22">
        <f t="shared" si="3"/>
        <v>297.77577944572744</v>
      </c>
      <c r="N36" s="22">
        <f t="shared" si="4"/>
        <v>105.58715231788078</v>
      </c>
      <c r="O36" s="22">
        <f t="shared" si="5"/>
        <v>203.97551282051282</v>
      </c>
      <c r="P36" s="22">
        <f t="shared" si="6"/>
        <v>217.21510630881838</v>
      </c>
    </row>
    <row r="37" spans="1:16">
      <c r="A37" s="2" t="s">
        <v>47</v>
      </c>
      <c r="B37" s="22">
        <v>7024</v>
      </c>
      <c r="C37" s="22">
        <v>3994</v>
      </c>
      <c r="D37" s="22">
        <v>116</v>
      </c>
      <c r="E37" s="22">
        <v>221</v>
      </c>
      <c r="F37" s="22">
        <v>11355</v>
      </c>
      <c r="G37" s="22">
        <v>1231280.1299999999</v>
      </c>
      <c r="H37" s="22">
        <v>1108642.9799999997</v>
      </c>
      <c r="I37" s="22">
        <v>11513.880000000001</v>
      </c>
      <c r="J37" s="22">
        <v>45991.729999999996</v>
      </c>
      <c r="K37" s="22">
        <v>2397428.7199999993</v>
      </c>
      <c r="L37" s="22">
        <f t="shared" si="2"/>
        <v>175.29614607061501</v>
      </c>
      <c r="M37" s="22">
        <f t="shared" si="3"/>
        <v>277.57711066599893</v>
      </c>
      <c r="N37" s="22">
        <f t="shared" si="4"/>
        <v>99.257586206896562</v>
      </c>
      <c r="O37" s="22">
        <f t="shared" si="5"/>
        <v>208.10737556561085</v>
      </c>
      <c r="P37" s="22">
        <f t="shared" si="6"/>
        <v>211.13418934390131</v>
      </c>
    </row>
    <row r="38" spans="1:16">
      <c r="A38" s="2" t="s">
        <v>48</v>
      </c>
      <c r="B38" s="22">
        <v>5747</v>
      </c>
      <c r="C38" s="22">
        <v>2488</v>
      </c>
      <c r="D38" s="22">
        <v>216</v>
      </c>
      <c r="E38" s="22">
        <v>0</v>
      </c>
      <c r="F38" s="22">
        <v>8451</v>
      </c>
      <c r="G38" s="22">
        <v>865022.4600000002</v>
      </c>
      <c r="H38" s="22">
        <v>709261.93999999983</v>
      </c>
      <c r="I38" s="22">
        <v>18909.23</v>
      </c>
      <c r="J38" s="22">
        <v>0</v>
      </c>
      <c r="K38" s="22">
        <v>1593193.63</v>
      </c>
      <c r="L38" s="22">
        <f t="shared" si="2"/>
        <v>150.51721941882724</v>
      </c>
      <c r="M38" s="22">
        <f t="shared" si="3"/>
        <v>285.07312700964621</v>
      </c>
      <c r="N38" s="22">
        <f t="shared" si="4"/>
        <v>87.542731481481482</v>
      </c>
      <c r="O38" s="22" t="e">
        <f t="shared" si="5"/>
        <v>#DIV/0!</v>
      </c>
      <c r="P38" s="22">
        <f t="shared" si="6"/>
        <v>188.52131463732101</v>
      </c>
    </row>
    <row r="39" spans="1:16">
      <c r="A39" s="2" t="s">
        <v>42</v>
      </c>
      <c r="B39" s="22">
        <v>9735</v>
      </c>
      <c r="C39" s="22">
        <v>3206</v>
      </c>
      <c r="D39" s="22">
        <v>258</v>
      </c>
      <c r="E39" s="22">
        <v>479</v>
      </c>
      <c r="F39" s="22">
        <v>13678</v>
      </c>
      <c r="G39" s="22">
        <v>1683856.8000000005</v>
      </c>
      <c r="H39" s="22">
        <v>938716.70999999985</v>
      </c>
      <c r="I39" s="22">
        <v>29402.53</v>
      </c>
      <c r="J39" s="22">
        <v>99132.89</v>
      </c>
      <c r="K39" s="22">
        <v>2751108.93</v>
      </c>
      <c r="L39" s="22">
        <f t="shared" si="2"/>
        <v>172.96936825885984</v>
      </c>
      <c r="M39" s="22">
        <f t="shared" si="3"/>
        <v>292.79997192763562</v>
      </c>
      <c r="N39" s="22">
        <f t="shared" si="4"/>
        <v>113.96329457364341</v>
      </c>
      <c r="O39" s="22">
        <f t="shared" si="5"/>
        <v>206.95801670146139</v>
      </c>
      <c r="P39" s="22">
        <f t="shared" si="6"/>
        <v>201.13385948238047</v>
      </c>
    </row>
    <row r="40" spans="1:16">
      <c r="A40" s="2" t="s">
        <v>43</v>
      </c>
      <c r="B40" s="22">
        <v>6142</v>
      </c>
      <c r="C40" s="22">
        <v>3426</v>
      </c>
      <c r="D40" s="22">
        <v>438</v>
      </c>
      <c r="E40" s="22">
        <v>328</v>
      </c>
      <c r="F40" s="22">
        <v>10334</v>
      </c>
      <c r="G40" s="22">
        <v>1062193.9400000002</v>
      </c>
      <c r="H40" s="22">
        <v>1001363.4700000001</v>
      </c>
      <c r="I40" s="22">
        <v>45081.700000000004</v>
      </c>
      <c r="J40" s="22">
        <v>66754.319999999992</v>
      </c>
      <c r="K40" s="22">
        <v>2175393.4300000002</v>
      </c>
      <c r="L40" s="22">
        <f t="shared" si="2"/>
        <v>172.93942364050801</v>
      </c>
      <c r="M40" s="22">
        <f t="shared" si="3"/>
        <v>292.2835580852306</v>
      </c>
      <c r="N40" s="22">
        <f t="shared" si="4"/>
        <v>102.92625570776256</v>
      </c>
      <c r="O40" s="22">
        <f t="shared" si="5"/>
        <v>203.51926829268291</v>
      </c>
      <c r="P40" s="22">
        <f t="shared" si="6"/>
        <v>210.50836365395782</v>
      </c>
    </row>
    <row r="41" spans="1:16">
      <c r="A41" s="2" t="s">
        <v>44</v>
      </c>
      <c r="B41" s="22">
        <v>3224</v>
      </c>
      <c r="C41" s="22">
        <v>1120</v>
      </c>
      <c r="D41" s="22">
        <v>83</v>
      </c>
      <c r="E41" s="22">
        <v>100</v>
      </c>
      <c r="F41" s="22">
        <v>4527</v>
      </c>
      <c r="G41" s="22">
        <v>575115.56999999995</v>
      </c>
      <c r="H41" s="22">
        <v>336112.37000000005</v>
      </c>
      <c r="I41" s="22">
        <v>7910.0599999999995</v>
      </c>
      <c r="J41" s="22">
        <v>20668.599999999999</v>
      </c>
      <c r="K41" s="22">
        <v>939806.6</v>
      </c>
      <c r="L41" s="22">
        <f t="shared" si="2"/>
        <v>178.38572270471462</v>
      </c>
      <c r="M41" s="22">
        <f t="shared" si="3"/>
        <v>300.10033035714292</v>
      </c>
      <c r="N41" s="22">
        <f t="shared" si="4"/>
        <v>95.301927710843373</v>
      </c>
      <c r="O41" s="22">
        <f t="shared" si="5"/>
        <v>206.68599999999998</v>
      </c>
      <c r="P41" s="22">
        <f t="shared" si="6"/>
        <v>207.60030925557763</v>
      </c>
    </row>
    <row r="42" spans="1:16">
      <c r="A42" s="2" t="s">
        <v>49</v>
      </c>
      <c r="B42" s="22">
        <v>2115</v>
      </c>
      <c r="C42" s="22">
        <v>984</v>
      </c>
      <c r="D42" s="22">
        <v>68</v>
      </c>
      <c r="E42" s="22">
        <v>40</v>
      </c>
      <c r="F42" s="22">
        <v>3207</v>
      </c>
      <c r="G42" s="22">
        <v>382860.01000000007</v>
      </c>
      <c r="H42" s="22">
        <v>257977.92000000004</v>
      </c>
      <c r="I42" s="22">
        <v>7066.39</v>
      </c>
      <c r="J42" s="22">
        <v>8241.4599999999991</v>
      </c>
      <c r="K42" s="22">
        <v>656145.78000000014</v>
      </c>
      <c r="L42" s="22">
        <f t="shared" si="2"/>
        <v>181.0212813238771</v>
      </c>
      <c r="M42" s="22">
        <f t="shared" si="3"/>
        <v>262.17268292682934</v>
      </c>
      <c r="N42" s="22">
        <f t="shared" si="4"/>
        <v>103.9175</v>
      </c>
      <c r="O42" s="22">
        <f t="shared" si="5"/>
        <v>206.03649999999999</v>
      </c>
      <c r="P42" s="22">
        <f t="shared" si="6"/>
        <v>204.59799812909264</v>
      </c>
    </row>
    <row r="43" spans="1:16">
      <c r="A43" s="2" t="s">
        <v>16</v>
      </c>
      <c r="B43" s="22">
        <v>126262</v>
      </c>
      <c r="C43" s="22">
        <v>54000</v>
      </c>
      <c r="D43" s="22">
        <v>7534</v>
      </c>
      <c r="E43" s="22">
        <v>6833</v>
      </c>
      <c r="F43" s="22">
        <v>194629</v>
      </c>
      <c r="G43" s="22">
        <v>22276574.649999999</v>
      </c>
      <c r="H43" s="22">
        <v>15286197.65</v>
      </c>
      <c r="I43" s="22">
        <v>727174.89000000013</v>
      </c>
      <c r="J43" s="22">
        <v>1415019.44</v>
      </c>
      <c r="K43" s="22">
        <v>39704966.629999995</v>
      </c>
      <c r="L43" s="22">
        <f t="shared" si="2"/>
        <v>176.43134632747777</v>
      </c>
      <c r="M43" s="22">
        <f t="shared" si="3"/>
        <v>283.07773425925927</v>
      </c>
      <c r="N43" s="22">
        <f t="shared" si="4"/>
        <v>96.519098752322819</v>
      </c>
      <c r="O43" s="22">
        <f t="shared" si="5"/>
        <v>207.08611737157909</v>
      </c>
      <c r="P43" s="22">
        <f t="shared" si="6"/>
        <v>204.00334292423017</v>
      </c>
    </row>
    <row r="44" spans="1:16">
      <c r="A44" s="2"/>
      <c r="B44" s="18"/>
      <c r="C44" s="19"/>
      <c r="D44" s="19"/>
      <c r="E44" s="20"/>
      <c r="F44" s="12"/>
    </row>
    <row r="45" spans="1:16">
      <c r="A45" s="3" t="s">
        <v>1</v>
      </c>
    </row>
    <row r="46" spans="1:16">
      <c r="A46" s="2"/>
      <c r="B46" s="18"/>
      <c r="C46" s="19"/>
      <c r="D46" s="19"/>
      <c r="E46" s="20"/>
      <c r="F46" s="12"/>
    </row>
    <row r="47" spans="1:16">
      <c r="A47" s="2"/>
      <c r="B47" s="18"/>
      <c r="C47" s="19"/>
      <c r="D47" s="19"/>
      <c r="E47" s="20"/>
      <c r="F47" s="12"/>
    </row>
    <row r="49" spans="1:5" ht="18">
      <c r="A49" s="29" t="s">
        <v>24</v>
      </c>
    </row>
    <row r="50" spans="1:5" ht="18">
      <c r="A50" s="29"/>
    </row>
    <row r="51" spans="1:5" ht="42.75">
      <c r="B51" s="6" t="s">
        <v>17</v>
      </c>
      <c r="C51" s="6" t="s">
        <v>18</v>
      </c>
      <c r="D51" s="6" t="s">
        <v>21</v>
      </c>
      <c r="E51" s="6" t="s">
        <v>25</v>
      </c>
    </row>
    <row r="52" spans="1:5">
      <c r="A52" s="17" t="s">
        <v>36</v>
      </c>
      <c r="B52" s="14">
        <v>94384</v>
      </c>
      <c r="C52" s="8">
        <v>3193584.9</v>
      </c>
      <c r="D52" s="8">
        <f>+C52/B52</f>
        <v>33.836083446346841</v>
      </c>
      <c r="E52" s="9">
        <v>447</v>
      </c>
    </row>
    <row r="53" spans="1:5">
      <c r="A53" s="17" t="s">
        <v>37</v>
      </c>
      <c r="B53" s="14">
        <v>16001</v>
      </c>
      <c r="C53" s="8">
        <v>507179.82000000007</v>
      </c>
      <c r="D53" s="8">
        <f t="shared" ref="D53:D61" si="7">+C53/B53</f>
        <v>31.696757702643588</v>
      </c>
      <c r="E53" s="9">
        <v>72</v>
      </c>
    </row>
    <row r="54" spans="1:5">
      <c r="A54" s="17" t="s">
        <v>38</v>
      </c>
      <c r="B54" s="14">
        <v>8374</v>
      </c>
      <c r="C54" s="8">
        <v>275487.5</v>
      </c>
      <c r="D54" s="8">
        <f t="shared" si="7"/>
        <v>32.897957965130168</v>
      </c>
      <c r="E54" s="9">
        <v>65</v>
      </c>
    </row>
    <row r="55" spans="1:5">
      <c r="A55" s="17" t="s">
        <v>39</v>
      </c>
      <c r="B55" s="14">
        <v>5001</v>
      </c>
      <c r="C55" s="8">
        <v>189792.71999999997</v>
      </c>
      <c r="D55" s="8">
        <f t="shared" si="7"/>
        <v>37.950953809238143</v>
      </c>
      <c r="E55" s="9">
        <v>36</v>
      </c>
    </row>
    <row r="56" spans="1:5">
      <c r="A56" s="17" t="s">
        <v>40</v>
      </c>
      <c r="B56" s="14">
        <v>10862</v>
      </c>
      <c r="C56" s="8">
        <v>364338.27</v>
      </c>
      <c r="D56" s="8">
        <f t="shared" si="7"/>
        <v>33.542466396612042</v>
      </c>
      <c r="E56" s="9">
        <v>51</v>
      </c>
    </row>
    <row r="57" spans="1:5">
      <c r="A57" s="17" t="s">
        <v>41</v>
      </c>
      <c r="B57" s="14">
        <v>4396</v>
      </c>
      <c r="C57" s="8">
        <v>151054</v>
      </c>
      <c r="D57" s="8">
        <f t="shared" si="7"/>
        <v>34.361692447679708</v>
      </c>
      <c r="E57" s="9">
        <v>15</v>
      </c>
    </row>
    <row r="58" spans="1:5">
      <c r="A58" s="17" t="s">
        <v>42</v>
      </c>
      <c r="B58" s="14">
        <v>12159</v>
      </c>
      <c r="C58" s="8">
        <v>392169.32000000007</v>
      </c>
      <c r="D58" s="8">
        <f t="shared" si="7"/>
        <v>32.25341886668312</v>
      </c>
      <c r="E58" s="9">
        <v>58</v>
      </c>
    </row>
    <row r="59" spans="1:5">
      <c r="A59" s="17" t="s">
        <v>43</v>
      </c>
      <c r="B59" s="14">
        <v>9838</v>
      </c>
      <c r="C59" s="8">
        <v>338345.45999999996</v>
      </c>
      <c r="D59" s="8">
        <f t="shared" si="7"/>
        <v>34.391691400691194</v>
      </c>
      <c r="E59" s="9">
        <v>46</v>
      </c>
    </row>
    <row r="60" spans="1:5">
      <c r="A60" s="17" t="s">
        <v>44</v>
      </c>
      <c r="B60" s="14">
        <v>3373</v>
      </c>
      <c r="C60" s="8">
        <v>106662.50999999998</v>
      </c>
      <c r="D60" s="8">
        <f t="shared" si="7"/>
        <v>31.622445893863024</v>
      </c>
      <c r="E60" s="9">
        <v>18</v>
      </c>
    </row>
    <row r="61" spans="1:5">
      <c r="A61" s="17" t="s">
        <v>16</v>
      </c>
      <c r="B61" s="14">
        <v>164388</v>
      </c>
      <c r="C61" s="8">
        <v>5518614.4999999991</v>
      </c>
      <c r="D61" s="8">
        <f t="shared" si="7"/>
        <v>33.570665133708054</v>
      </c>
      <c r="E61" s="9">
        <v>808</v>
      </c>
    </row>
    <row r="63" spans="1:5">
      <c r="A63" s="3" t="s">
        <v>1</v>
      </c>
    </row>
    <row r="64" spans="1:5">
      <c r="A64" s="2" t="s">
        <v>36</v>
      </c>
      <c r="B64" s="14">
        <v>183984.22</v>
      </c>
    </row>
    <row r="65" spans="1:2">
      <c r="A65" s="2" t="s">
        <v>37</v>
      </c>
      <c r="B65" s="14">
        <v>26193.02</v>
      </c>
    </row>
    <row r="66" spans="1:2">
      <c r="A66" s="2" t="s">
        <v>38</v>
      </c>
      <c r="B66" s="14">
        <v>17574.62</v>
      </c>
    </row>
    <row r="67" spans="1:2">
      <c r="A67" s="2" t="s">
        <v>39</v>
      </c>
      <c r="B67" s="14">
        <v>10709.16</v>
      </c>
    </row>
    <row r="68" spans="1:2">
      <c r="A68" s="2" t="s">
        <v>40</v>
      </c>
      <c r="B68" s="14">
        <v>20966.12</v>
      </c>
    </row>
    <row r="69" spans="1:2">
      <c r="A69" s="2" t="s">
        <v>41</v>
      </c>
      <c r="B69" s="14">
        <v>8735.44</v>
      </c>
    </row>
    <row r="70" spans="1:2">
      <c r="A70" s="2" t="s">
        <v>42</v>
      </c>
      <c r="B70" s="14">
        <v>26709.06</v>
      </c>
    </row>
    <row r="71" spans="1:2">
      <c r="A71" s="2" t="s">
        <v>43</v>
      </c>
      <c r="B71" s="14">
        <v>16289.84</v>
      </c>
    </row>
    <row r="72" spans="1:2">
      <c r="A72" s="2" t="s">
        <v>44</v>
      </c>
      <c r="B72" s="14">
        <v>5711.02</v>
      </c>
    </row>
    <row r="73" spans="1:2">
      <c r="A73" s="2" t="s">
        <v>16</v>
      </c>
      <c r="B73" s="14">
        <f>SUM(B64:B72)</f>
        <v>316872.5</v>
      </c>
    </row>
  </sheetData>
  <mergeCells count="3">
    <mergeCell ref="B27:F27"/>
    <mergeCell ref="G27:K27"/>
    <mergeCell ref="L27:P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D2" sqref="D2"/>
    </sheetView>
  </sheetViews>
  <sheetFormatPr baseColWidth="10" defaultRowHeight="14.25"/>
  <cols>
    <col min="1" max="1" width="17.7109375" style="5" bestFit="1" customWidth="1"/>
    <col min="2" max="2" width="12.7109375" style="5" bestFit="1" customWidth="1"/>
    <col min="3" max="3" width="16.85546875" style="5" customWidth="1"/>
    <col min="4" max="4" width="12.7109375" style="5" customWidth="1"/>
    <col min="5" max="5" width="17.42578125" style="5" customWidth="1"/>
    <col min="6" max="8" width="11.42578125" style="5"/>
    <col min="9" max="9" width="14.7109375" style="5" customWidth="1"/>
    <col min="10" max="10" width="13.140625" style="5" customWidth="1"/>
    <col min="11" max="11" width="13.7109375" style="5" customWidth="1"/>
    <col min="12" max="12" width="15.28515625" style="5" customWidth="1"/>
    <col min="13" max="13" width="13.28515625" style="5" customWidth="1"/>
    <col min="14" max="14" width="12.85546875" style="5" customWidth="1"/>
    <col min="15" max="15" width="11.42578125" style="5"/>
    <col min="16" max="16" width="15.28515625" style="5" customWidth="1"/>
    <col min="17" max="16384" width="11.42578125" style="5"/>
  </cols>
  <sheetData>
    <row r="1" spans="1:9" ht="18">
      <c r="A1" s="29" t="s">
        <v>104</v>
      </c>
      <c r="D1" s="27"/>
      <c r="E1" s="27"/>
      <c r="F1" s="27"/>
      <c r="G1" s="27"/>
    </row>
    <row r="4" spans="1:9" ht="18">
      <c r="A4" s="29" t="s">
        <v>23</v>
      </c>
    </row>
    <row r="5" spans="1:9" ht="18">
      <c r="A5" s="29"/>
    </row>
    <row r="6" spans="1:9" ht="18">
      <c r="A6" s="29"/>
    </row>
    <row r="7" spans="1:9" ht="71.25">
      <c r="B7" s="6" t="s">
        <v>87</v>
      </c>
      <c r="C7" s="6" t="s">
        <v>88</v>
      </c>
      <c r="D7" s="6" t="s">
        <v>89</v>
      </c>
      <c r="E7" s="6" t="s">
        <v>90</v>
      </c>
      <c r="F7" s="6" t="s">
        <v>91</v>
      </c>
      <c r="G7" s="6" t="s">
        <v>92</v>
      </c>
      <c r="H7" s="6" t="s">
        <v>93</v>
      </c>
      <c r="I7" s="6" t="s">
        <v>94</v>
      </c>
    </row>
    <row r="8" spans="1:9">
      <c r="A8" s="2" t="s">
        <v>77</v>
      </c>
      <c r="B8" s="14">
        <v>4054</v>
      </c>
      <c r="C8" s="14">
        <v>3841</v>
      </c>
      <c r="D8" s="14">
        <v>2253</v>
      </c>
      <c r="E8" s="14">
        <v>188</v>
      </c>
      <c r="F8" s="14">
        <v>210</v>
      </c>
      <c r="G8" s="14">
        <v>11</v>
      </c>
      <c r="H8" s="14">
        <v>45</v>
      </c>
      <c r="I8" s="14">
        <v>58</v>
      </c>
    </row>
    <row r="9" spans="1:9">
      <c r="A9" s="2" t="s">
        <v>78</v>
      </c>
      <c r="B9" s="14">
        <v>2455</v>
      </c>
      <c r="C9" s="14">
        <v>1538</v>
      </c>
      <c r="D9" s="14">
        <v>956</v>
      </c>
      <c r="E9" s="14">
        <v>65</v>
      </c>
      <c r="F9" s="14">
        <v>62</v>
      </c>
      <c r="G9" s="14">
        <v>1</v>
      </c>
      <c r="H9" s="14">
        <v>22</v>
      </c>
      <c r="I9" s="14">
        <v>60</v>
      </c>
    </row>
    <row r="10" spans="1:9">
      <c r="A10" s="2" t="s">
        <v>79</v>
      </c>
      <c r="B10" s="14">
        <v>2233</v>
      </c>
      <c r="C10" s="14">
        <v>2065</v>
      </c>
      <c r="D10" s="14">
        <v>905</v>
      </c>
      <c r="E10" s="14">
        <v>120</v>
      </c>
      <c r="F10" s="14">
        <v>165</v>
      </c>
      <c r="G10" s="14">
        <v>0</v>
      </c>
      <c r="H10" s="14">
        <v>7</v>
      </c>
      <c r="I10" s="14">
        <v>84</v>
      </c>
    </row>
    <row r="11" spans="1:9">
      <c r="A11" s="2" t="s">
        <v>80</v>
      </c>
      <c r="B11" s="14">
        <v>4089</v>
      </c>
      <c r="C11" s="14">
        <v>3414</v>
      </c>
      <c r="D11" s="14">
        <v>2231</v>
      </c>
      <c r="E11" s="14">
        <v>172</v>
      </c>
      <c r="F11" s="14">
        <v>85</v>
      </c>
      <c r="G11" s="14">
        <v>0</v>
      </c>
      <c r="H11" s="14">
        <v>44</v>
      </c>
      <c r="I11" s="14">
        <v>71</v>
      </c>
    </row>
    <row r="12" spans="1:9">
      <c r="A12" s="2" t="s">
        <v>81</v>
      </c>
      <c r="B12" s="14">
        <v>1756</v>
      </c>
      <c r="C12" s="14">
        <v>1333</v>
      </c>
      <c r="D12" s="14">
        <v>827</v>
      </c>
      <c r="E12" s="14">
        <v>75</v>
      </c>
      <c r="F12" s="14">
        <v>94</v>
      </c>
      <c r="G12" s="14">
        <v>0</v>
      </c>
      <c r="H12" s="14">
        <v>12</v>
      </c>
      <c r="I12" s="14">
        <v>68</v>
      </c>
    </row>
    <row r="13" spans="1:9">
      <c r="A13" s="2" t="s">
        <v>82</v>
      </c>
      <c r="B13" s="14">
        <v>1456</v>
      </c>
      <c r="C13" s="14">
        <v>1078</v>
      </c>
      <c r="D13" s="14">
        <v>1007</v>
      </c>
      <c r="E13" s="14">
        <v>38</v>
      </c>
      <c r="F13" s="14">
        <v>54</v>
      </c>
      <c r="G13" s="14">
        <v>0</v>
      </c>
      <c r="H13" s="14">
        <v>4</v>
      </c>
      <c r="I13" s="14">
        <v>15</v>
      </c>
    </row>
    <row r="14" spans="1:9">
      <c r="A14" s="2" t="s">
        <v>83</v>
      </c>
      <c r="B14" s="14">
        <v>3501</v>
      </c>
      <c r="C14" s="14">
        <v>2295</v>
      </c>
      <c r="D14" s="14">
        <v>2176</v>
      </c>
      <c r="E14" s="14">
        <v>122</v>
      </c>
      <c r="F14" s="14">
        <v>435</v>
      </c>
      <c r="G14" s="14">
        <v>0</v>
      </c>
      <c r="H14" s="14">
        <v>31</v>
      </c>
      <c r="I14" s="14">
        <v>171</v>
      </c>
    </row>
    <row r="15" spans="1:9">
      <c r="A15" s="2" t="s">
        <v>84</v>
      </c>
      <c r="B15" s="14">
        <f>SUM(B8:B14)</f>
        <v>19544</v>
      </c>
      <c r="C15" s="14">
        <f>SUM(C8:C14)</f>
        <v>15564</v>
      </c>
      <c r="D15" s="14">
        <f t="shared" ref="D15:F15" si="0">SUM(D8:D14)</f>
        <v>10355</v>
      </c>
      <c r="E15" s="14">
        <f t="shared" si="0"/>
        <v>780</v>
      </c>
      <c r="F15" s="14">
        <f t="shared" si="0"/>
        <v>1105</v>
      </c>
      <c r="G15" s="14">
        <f t="shared" ref="G15" si="1">SUM(G8:G14)</f>
        <v>12</v>
      </c>
      <c r="H15" s="14">
        <f t="shared" ref="H15:I15" si="2">SUM(H8:H14)</f>
        <v>165</v>
      </c>
      <c r="I15" s="14">
        <f t="shared" si="2"/>
        <v>527</v>
      </c>
    </row>
    <row r="16" spans="1:9" ht="18">
      <c r="A16" s="29"/>
    </row>
    <row r="17" spans="1:17" ht="18">
      <c r="A17" s="29"/>
    </row>
    <row r="19" spans="1:17" ht="57.75" customHeight="1">
      <c r="B19" s="6" t="s">
        <v>22</v>
      </c>
      <c r="C19" s="6" t="s">
        <v>85</v>
      </c>
      <c r="D19" s="6" t="s">
        <v>21</v>
      </c>
      <c r="E19" s="6" t="s">
        <v>20</v>
      </c>
    </row>
    <row r="20" spans="1:17">
      <c r="A20" s="2" t="s">
        <v>77</v>
      </c>
      <c r="B20" s="14"/>
      <c r="C20" s="8">
        <v>2110159.06</v>
      </c>
      <c r="D20" s="8"/>
      <c r="E20" s="9"/>
      <c r="Q20" s="24"/>
    </row>
    <row r="21" spans="1:17">
      <c r="A21" s="2" t="s">
        <v>78</v>
      </c>
      <c r="B21" s="14"/>
      <c r="C21" s="8">
        <v>871349.29</v>
      </c>
      <c r="D21" s="8"/>
      <c r="E21" s="9"/>
      <c r="Q21" s="24"/>
    </row>
    <row r="22" spans="1:17">
      <c r="A22" s="2" t="s">
        <v>79</v>
      </c>
      <c r="B22" s="14"/>
      <c r="C22" s="8">
        <v>991336.5</v>
      </c>
      <c r="D22" s="8"/>
      <c r="E22" s="9"/>
      <c r="Q22" s="24"/>
    </row>
    <row r="23" spans="1:17">
      <c r="A23" s="2" t="s">
        <v>80</v>
      </c>
      <c r="B23" s="14"/>
      <c r="C23" s="8">
        <v>1891871.4700000002</v>
      </c>
      <c r="D23" s="8"/>
      <c r="E23" s="9"/>
      <c r="Q23" s="24"/>
    </row>
    <row r="24" spans="1:17">
      <c r="A24" s="2" t="s">
        <v>81</v>
      </c>
      <c r="B24" s="14"/>
      <c r="C24" s="8">
        <v>679114.53</v>
      </c>
      <c r="D24" s="8"/>
      <c r="E24" s="9"/>
      <c r="Q24" s="24"/>
    </row>
    <row r="25" spans="1:17">
      <c r="A25" s="2" t="s">
        <v>82</v>
      </c>
      <c r="B25" s="14"/>
      <c r="C25" s="8">
        <v>694469.3</v>
      </c>
      <c r="D25" s="8"/>
      <c r="E25" s="9"/>
      <c r="Q25" s="24"/>
    </row>
    <row r="26" spans="1:17">
      <c r="A26" s="2" t="s">
        <v>83</v>
      </c>
      <c r="B26" s="14"/>
      <c r="C26" s="8">
        <v>1642093.64</v>
      </c>
      <c r="D26" s="8"/>
      <c r="E26" s="9"/>
      <c r="Q26" s="24"/>
    </row>
    <row r="27" spans="1:17">
      <c r="A27" s="2" t="s">
        <v>84</v>
      </c>
      <c r="B27" s="14"/>
      <c r="C27" s="8">
        <v>8880393.790000001</v>
      </c>
      <c r="D27" s="8"/>
      <c r="E27" s="9"/>
      <c r="Q27" s="24"/>
    </row>
    <row r="28" spans="1:17">
      <c r="B28" s="11"/>
    </row>
    <row r="29" spans="1:17">
      <c r="A29" s="5" t="s">
        <v>86</v>
      </c>
      <c r="B29" s="11"/>
    </row>
    <row r="30" spans="1:17">
      <c r="B30" s="11"/>
    </row>
    <row r="31" spans="1:17">
      <c r="B31" s="11"/>
    </row>
    <row r="33" spans="1:11">
      <c r="A33" s="3" t="s">
        <v>1</v>
      </c>
    </row>
    <row r="34" spans="1:11">
      <c r="A34" s="16">
        <v>733353.46</v>
      </c>
    </row>
    <row r="36" spans="1:11" ht="18">
      <c r="A36" s="29" t="s">
        <v>24</v>
      </c>
    </row>
    <row r="37" spans="1:11" ht="42.75">
      <c r="B37" s="6" t="s">
        <v>17</v>
      </c>
      <c r="C37" s="6" t="s">
        <v>18</v>
      </c>
      <c r="D37" s="6" t="s">
        <v>21</v>
      </c>
      <c r="E37" s="6" t="s">
        <v>25</v>
      </c>
    </row>
    <row r="38" spans="1:11">
      <c r="A38" s="2" t="s">
        <v>71</v>
      </c>
      <c r="B38" s="14"/>
      <c r="C38" s="8">
        <v>182018.71000000002</v>
      </c>
      <c r="D38" s="8"/>
      <c r="E38" s="9"/>
    </row>
    <row r="39" spans="1:11" ht="15">
      <c r="A39" s="2" t="s">
        <v>72</v>
      </c>
      <c r="B39" s="14"/>
      <c r="C39" s="8">
        <v>72664.3</v>
      </c>
      <c r="D39" s="8"/>
      <c r="E39" s="9"/>
      <c r="K39"/>
    </row>
    <row r="40" spans="1:11" ht="15">
      <c r="A40" s="2" t="s">
        <v>73</v>
      </c>
      <c r="B40" s="14"/>
      <c r="C40" s="8">
        <v>66309.33</v>
      </c>
      <c r="D40" s="8"/>
      <c r="E40" s="9"/>
      <c r="K40"/>
    </row>
    <row r="41" spans="1:11" ht="15">
      <c r="A41" s="2" t="s">
        <v>74</v>
      </c>
      <c r="B41" s="14"/>
      <c r="C41" s="14">
        <v>144136.21</v>
      </c>
      <c r="D41" s="8"/>
      <c r="E41" s="10"/>
      <c r="K41"/>
    </row>
    <row r="42" spans="1:11" ht="15">
      <c r="A42" s="2" t="s">
        <v>75</v>
      </c>
      <c r="B42" s="14"/>
      <c r="C42" s="8">
        <v>79681.799999999988</v>
      </c>
      <c r="D42" s="8"/>
      <c r="E42" s="10"/>
      <c r="K42"/>
    </row>
    <row r="43" spans="1:11" ht="15">
      <c r="A43" s="2" t="s">
        <v>76</v>
      </c>
      <c r="B43" s="14"/>
      <c r="C43" s="8">
        <v>143375.49</v>
      </c>
      <c r="D43" s="8"/>
      <c r="E43" s="10"/>
      <c r="K43"/>
    </row>
    <row r="44" spans="1:11" ht="15">
      <c r="A44" s="2" t="s">
        <v>70</v>
      </c>
      <c r="B44" s="14"/>
      <c r="C44" s="8">
        <f>SUM(C38:C43)</f>
        <v>688185.84000000008</v>
      </c>
      <c r="D44" s="8"/>
      <c r="E44" s="10"/>
      <c r="K44" s="27"/>
    </row>
    <row r="46" spans="1:11">
      <c r="A46" s="3" t="s">
        <v>1</v>
      </c>
    </row>
    <row r="47" spans="1:11">
      <c r="A47" s="15">
        <v>57354.44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2" sqref="D2"/>
    </sheetView>
  </sheetViews>
  <sheetFormatPr baseColWidth="10" defaultRowHeight="15"/>
  <cols>
    <col min="1" max="1" width="21.28515625" customWidth="1"/>
    <col min="2" max="2" width="13.5703125" customWidth="1"/>
    <col min="3" max="3" width="16.140625" customWidth="1"/>
    <col min="4" max="4" width="14.140625" customWidth="1"/>
    <col min="5" max="5" width="15.140625" customWidth="1"/>
    <col min="8" max="8" width="20" customWidth="1"/>
    <col min="9" max="9" width="16.28515625" customWidth="1"/>
  </cols>
  <sheetData>
    <row r="1" spans="1:9" ht="18">
      <c r="A1" s="29" t="s">
        <v>100</v>
      </c>
      <c r="D1" s="27"/>
      <c r="E1" s="27"/>
      <c r="F1" s="27"/>
      <c r="G1" s="27"/>
    </row>
    <row r="4" spans="1:9" ht="18">
      <c r="A4" s="29" t="s">
        <v>23</v>
      </c>
    </row>
    <row r="7" spans="1:9" ht="84.75" customHeight="1">
      <c r="B7" s="6" t="s">
        <v>22</v>
      </c>
      <c r="C7" s="6" t="s">
        <v>56</v>
      </c>
      <c r="D7" s="6" t="s">
        <v>57</v>
      </c>
      <c r="E7" s="6" t="s">
        <v>20</v>
      </c>
      <c r="I7" s="6" t="s">
        <v>0</v>
      </c>
    </row>
    <row r="8" spans="1:9">
      <c r="A8" s="2" t="s">
        <v>33</v>
      </c>
      <c r="B8" s="7">
        <v>27611</v>
      </c>
      <c r="C8" s="8">
        <v>4359654</v>
      </c>
      <c r="D8" s="8">
        <f>+C8/B8</f>
        <v>157.89554887544818</v>
      </c>
      <c r="E8" s="9"/>
      <c r="H8" s="2" t="s">
        <v>33</v>
      </c>
      <c r="I8" s="14"/>
    </row>
    <row r="9" spans="1:9">
      <c r="A9" s="2" t="s">
        <v>34</v>
      </c>
      <c r="B9" s="7">
        <v>5881</v>
      </c>
      <c r="C9" s="8">
        <v>995033.72</v>
      </c>
      <c r="D9" s="8">
        <f>+C9/B9</f>
        <v>169.19464716884883</v>
      </c>
      <c r="E9" s="9"/>
      <c r="H9" s="2" t="s">
        <v>34</v>
      </c>
      <c r="I9" s="14">
        <v>858</v>
      </c>
    </row>
    <row r="10" spans="1:9">
      <c r="A10" s="2" t="s">
        <v>35</v>
      </c>
      <c r="B10" s="7">
        <f>SUM(B8:B9)</f>
        <v>33492</v>
      </c>
      <c r="C10" s="8">
        <f>SUM(C8:C9)</f>
        <v>5354687.72</v>
      </c>
      <c r="D10" s="8">
        <f>+C10/B10</f>
        <v>159.87960468171502</v>
      </c>
      <c r="E10" s="9"/>
      <c r="H10" s="2" t="s">
        <v>35</v>
      </c>
      <c r="I10" s="14">
        <f>SUM(I8:I9)</f>
        <v>858</v>
      </c>
    </row>
    <row r="13" spans="1:9">
      <c r="A13" s="5" t="s">
        <v>19</v>
      </c>
      <c r="B13" s="11"/>
      <c r="C13" s="5"/>
      <c r="D13" s="5"/>
      <c r="E13" s="5"/>
    </row>
    <row r="14" spans="1:9" ht="57">
      <c r="A14" s="5"/>
      <c r="B14" s="6" t="s">
        <v>17</v>
      </c>
      <c r="C14" s="6" t="s">
        <v>58</v>
      </c>
      <c r="D14" s="6" t="s">
        <v>60</v>
      </c>
      <c r="E14" s="6" t="s">
        <v>20</v>
      </c>
    </row>
    <row r="15" spans="1:9">
      <c r="A15" s="2" t="s">
        <v>33</v>
      </c>
      <c r="B15" s="7">
        <v>145844</v>
      </c>
      <c r="C15" s="8">
        <v>23729725.469999999</v>
      </c>
      <c r="D15" s="8">
        <f>+C15/B15</f>
        <v>162.70621671100628</v>
      </c>
      <c r="E15" s="9"/>
    </row>
    <row r="16" spans="1:9">
      <c r="A16" s="2" t="s">
        <v>34</v>
      </c>
      <c r="B16" s="7">
        <v>19554</v>
      </c>
      <c r="C16" s="8">
        <v>3362057.86</v>
      </c>
      <c r="D16" s="8">
        <f>+C16/B16</f>
        <v>171.9370901094405</v>
      </c>
      <c r="E16" s="9"/>
    </row>
    <row r="17" spans="1:5">
      <c r="A17" s="2" t="s">
        <v>35</v>
      </c>
      <c r="B17" s="7">
        <f>SUM(B15:B16)</f>
        <v>165398</v>
      </c>
      <c r="C17" s="8">
        <f>SUM(C15:C16)</f>
        <v>27091783.329999998</v>
      </c>
      <c r="D17" s="8">
        <f>+C17/B17</f>
        <v>163.79752675364875</v>
      </c>
      <c r="E17" s="9"/>
    </row>
    <row r="18" spans="1:5">
      <c r="A18" s="1"/>
      <c r="C18" s="1"/>
      <c r="D18" s="1"/>
    </row>
    <row r="19" spans="1:5">
      <c r="A19" s="1"/>
      <c r="B19" s="1"/>
      <c r="C19" s="1"/>
      <c r="D19" s="1"/>
      <c r="E19" s="1"/>
    </row>
    <row r="20" spans="1:5">
      <c r="A20" s="1" t="s">
        <v>1</v>
      </c>
      <c r="C20" s="1"/>
      <c r="D20" s="1"/>
    </row>
    <row r="22" spans="1:5">
      <c r="A22" s="2" t="s">
        <v>33</v>
      </c>
      <c r="B22" s="14">
        <v>2832686.6</v>
      </c>
    </row>
    <row r="23" spans="1:5">
      <c r="A23" s="2" t="s">
        <v>34</v>
      </c>
      <c r="B23" s="14">
        <v>230620.28</v>
      </c>
    </row>
    <row r="24" spans="1:5">
      <c r="A24" s="2" t="s">
        <v>35</v>
      </c>
      <c r="B24" s="14">
        <f>SUM(B22:B23)</f>
        <v>3063306.88</v>
      </c>
    </row>
    <row r="28" spans="1:5" ht="18">
      <c r="A28" s="29" t="s">
        <v>24</v>
      </c>
    </row>
    <row r="30" spans="1:5" ht="42.75">
      <c r="B30" s="6" t="s">
        <v>17</v>
      </c>
      <c r="C30" s="6" t="s">
        <v>96</v>
      </c>
      <c r="D30" s="6" t="s">
        <v>21</v>
      </c>
      <c r="E30" s="6" t="s">
        <v>25</v>
      </c>
    </row>
    <row r="31" spans="1:5">
      <c r="A31" s="2" t="s">
        <v>33</v>
      </c>
      <c r="B31" s="7">
        <v>116261</v>
      </c>
      <c r="C31" s="8">
        <v>4108466.19</v>
      </c>
      <c r="D31" s="8">
        <f t="shared" ref="D31" si="0">+C31/B31</f>
        <v>35.338300805945245</v>
      </c>
      <c r="E31" s="9"/>
    </row>
    <row r="34" spans="1:5">
      <c r="A34" s="1" t="s">
        <v>1</v>
      </c>
    </row>
    <row r="36" spans="1:5">
      <c r="A36" s="2" t="s">
        <v>33</v>
      </c>
      <c r="B36" s="14">
        <v>369071.49</v>
      </c>
      <c r="C36" s="1"/>
      <c r="D36" s="1"/>
      <c r="E36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Introduccion</vt:lpstr>
      <vt:lpstr>Andalucia</vt:lpstr>
      <vt:lpstr>Aragon</vt:lpstr>
      <vt:lpstr>Asturias</vt:lpstr>
      <vt:lpstr>Canarias</vt:lpstr>
      <vt:lpstr>Cantabria</vt:lpstr>
      <vt:lpstr>Cataluña</vt:lpstr>
      <vt:lpstr>Galicia</vt:lpstr>
      <vt:lpstr>Madrid</vt:lpstr>
      <vt:lpstr>Navarra</vt:lpstr>
      <vt:lpstr>Pais Vasco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2017-09-14T15:53:50Z</dcterms:created>
  <dcterms:modified xsi:type="dcterms:W3CDTF">2018-10-25T11:22:15Z</dcterms:modified>
</cp:coreProperties>
</file>